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'Лист1'!$B$1:$N$123</definedName>
  </definedNames>
  <calcPr fullCalcOnLoad="1"/>
</workbook>
</file>

<file path=xl/sharedStrings.xml><?xml version="1.0" encoding="utf-8"?>
<sst xmlns="http://schemas.openxmlformats.org/spreadsheetml/2006/main" count="165" uniqueCount="88">
  <si>
    <t>ОПТ</t>
  </si>
  <si>
    <t>РОЗН.</t>
  </si>
  <si>
    <t>с защелкой</t>
  </si>
  <si>
    <t>накладные</t>
  </si>
  <si>
    <t>врезные</t>
  </si>
  <si>
    <t>ОБОЗНАЧЕНИЕ</t>
  </si>
  <si>
    <t>КОМПЛЕКТАЦИЯ</t>
  </si>
  <si>
    <t>ИСПОЛЕНИЕ</t>
  </si>
  <si>
    <t>4 засова</t>
  </si>
  <si>
    <t>без мех.</t>
  </si>
  <si>
    <t>с мех.</t>
  </si>
  <si>
    <t>с не симм.кл.</t>
  </si>
  <si>
    <t>с пост. кл.</t>
  </si>
  <si>
    <t>Цена замков изготовленных по спецзаказу указана без стоимости ключей.</t>
  </si>
  <si>
    <t>Комплектация ключами осуществляется по желанию заказчика.</t>
  </si>
  <si>
    <t>с симм. кл.</t>
  </si>
  <si>
    <r>
      <t xml:space="preserve">  С1-Н</t>
    </r>
    <r>
      <rPr>
        <sz val="12"/>
        <rFont val="Arial Cyr"/>
        <family val="0"/>
      </rPr>
      <t xml:space="preserve"> </t>
    </r>
  </si>
  <si>
    <t xml:space="preserve">  С1-М </t>
  </si>
  <si>
    <t xml:space="preserve">  С1-П </t>
  </si>
  <si>
    <t xml:space="preserve">  C2-4</t>
  </si>
  <si>
    <t xml:space="preserve">  С2-F </t>
  </si>
  <si>
    <t xml:space="preserve">  С3</t>
  </si>
  <si>
    <t>3 засова</t>
  </si>
  <si>
    <t>с защелкой и задвиж.</t>
  </si>
  <si>
    <r>
      <t xml:space="preserve">  С1-В</t>
    </r>
    <r>
      <rPr>
        <sz val="12"/>
        <rFont val="Arial Cyr"/>
        <family val="0"/>
      </rPr>
      <t>*</t>
    </r>
  </si>
  <si>
    <t>* - размер ключей по желанию заказчика (45 или 60 мм)</t>
  </si>
  <si>
    <t xml:space="preserve">  С4</t>
  </si>
  <si>
    <t xml:space="preserve">  192019 Россия, Санкт-Петербург</t>
  </si>
  <si>
    <t xml:space="preserve">  ул. Фаянсовая, 22 "Е"</t>
  </si>
  <si>
    <t>С4;C5**</t>
  </si>
  <si>
    <r>
      <rPr>
        <b/>
        <u val="single"/>
        <sz val="14"/>
        <color indexed="8"/>
        <rFont val="Arial Cyr"/>
        <family val="0"/>
      </rPr>
      <t>БЕЗ</t>
    </r>
    <r>
      <rPr>
        <b/>
        <sz val="12"/>
        <color indexed="8"/>
        <rFont val="Arial Cyr"/>
        <family val="0"/>
      </rPr>
      <t xml:space="preserve"> запорной планки</t>
    </r>
  </si>
  <si>
    <r>
      <rPr>
        <b/>
        <u val="single"/>
        <sz val="14"/>
        <rFont val="Arial Cyr"/>
        <family val="0"/>
      </rPr>
      <t>С</t>
    </r>
    <r>
      <rPr>
        <b/>
        <sz val="12"/>
        <rFont val="Arial Cyr"/>
        <family val="0"/>
      </rPr>
      <t xml:space="preserve"> запорной планкой</t>
    </r>
  </si>
  <si>
    <r>
      <rPr>
        <b/>
        <u val="single"/>
        <sz val="14"/>
        <rFont val="Arial Cyr"/>
        <family val="0"/>
      </rPr>
      <t>БЕЗ</t>
    </r>
    <r>
      <rPr>
        <b/>
        <sz val="12"/>
        <rFont val="Arial Cyr"/>
        <family val="0"/>
      </rPr>
      <t xml:space="preserve"> запорной планки</t>
    </r>
  </si>
  <si>
    <t xml:space="preserve">www.lockcerber.ru </t>
  </si>
  <si>
    <t>Замки "ЦЕРБЕР"( спец. заказ)</t>
  </si>
  <si>
    <r>
      <t>от 10 шт. (</t>
    </r>
    <r>
      <rPr>
        <b/>
        <sz val="11"/>
        <rFont val="Arial Cyr"/>
        <family val="0"/>
      </rPr>
      <t>15%)</t>
    </r>
  </si>
  <si>
    <t>от 50 шт. (20%)</t>
  </si>
  <si>
    <t>от 150 шт. (25%)</t>
  </si>
  <si>
    <t>от 250 шт. (30%)</t>
  </si>
  <si>
    <t>от 10 шт. (15%)</t>
  </si>
  <si>
    <t xml:space="preserve">  С6-85</t>
  </si>
  <si>
    <t>3097596@mail.ru</t>
  </si>
  <si>
    <t xml:space="preserve">         (812) 925-99-24</t>
  </si>
  <si>
    <t xml:space="preserve">  С2-M</t>
  </si>
  <si>
    <t xml:space="preserve">  С2-М </t>
  </si>
  <si>
    <t>Нал./безналичный расчет, возможна доставка        Упаковка замков осуществляется: в коробки по 10 - 15 шт.</t>
  </si>
  <si>
    <t xml:space="preserve">  ООО "Замки Цербер"</t>
  </si>
  <si>
    <t xml:space="preserve">  С1-В*</t>
  </si>
  <si>
    <t>СК-675</t>
  </si>
  <si>
    <t>СК-825</t>
  </si>
  <si>
    <t>С6</t>
  </si>
  <si>
    <t>С6-4</t>
  </si>
  <si>
    <t>С6-F</t>
  </si>
  <si>
    <t>С3</t>
  </si>
  <si>
    <t>СК-650.4</t>
  </si>
  <si>
    <t>СК-675В</t>
  </si>
  <si>
    <t>СГ-720В</t>
  </si>
  <si>
    <t>СК-1005</t>
  </si>
  <si>
    <t>СГ-720</t>
  </si>
  <si>
    <t>от 01.03.2018</t>
  </si>
  <si>
    <t>Заготовка ключа</t>
  </si>
  <si>
    <t>Готовый ключ</t>
  </si>
  <si>
    <t>Запорная планка</t>
  </si>
  <si>
    <t>Запорная пластина</t>
  </si>
  <si>
    <t>Накладка</t>
  </si>
  <si>
    <t>Установочный С4, С5</t>
  </si>
  <si>
    <t>Секретный С4, С5</t>
  </si>
  <si>
    <t>Цилиндровый</t>
  </si>
  <si>
    <t>Ручки</t>
  </si>
  <si>
    <t>Тяги С4</t>
  </si>
  <si>
    <t>СК2-675</t>
  </si>
  <si>
    <t>Механизм</t>
  </si>
  <si>
    <t xml:space="preserve"> </t>
  </si>
  <si>
    <t>С3,С4 Хром</t>
  </si>
  <si>
    <t>С3,С4 Золото</t>
  </si>
  <si>
    <t>С2-F Хром</t>
  </si>
  <si>
    <t>С2-F Золото</t>
  </si>
  <si>
    <t>С6-F Cатин/Золото</t>
  </si>
  <si>
    <t>С5</t>
  </si>
  <si>
    <t>заказ</t>
  </si>
  <si>
    <t>Броне- пластины</t>
  </si>
  <si>
    <t>Комплектующие</t>
  </si>
  <si>
    <t>Б.М.Ц85</t>
  </si>
  <si>
    <t>Б.1.Ц85</t>
  </si>
  <si>
    <t>Б.2.Ц85</t>
  </si>
  <si>
    <t xml:space="preserve">                (812) 309-75-96</t>
  </si>
  <si>
    <t>НДС не предусмотрен. УСН.</t>
  </si>
  <si>
    <r>
      <t xml:space="preserve">                                        ЗАМКИ "ЦЕРБЕР"                                </t>
    </r>
    <r>
      <rPr>
        <b/>
        <sz val="12"/>
        <rFont val="Arial Cyr"/>
        <family val="0"/>
      </rPr>
      <t>от 01.03.2018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</si>
</sst>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2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u val="single"/>
      <sz val="12"/>
      <color indexed="12"/>
      <name val="Arial Cyr"/>
      <family val="0"/>
    </font>
    <font>
      <b/>
      <u val="single"/>
      <sz val="14"/>
      <name val="Arial Cyr"/>
      <family val="0"/>
    </font>
    <font>
      <b/>
      <u val="single"/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u val="double"/>
      <sz val="12"/>
      <color indexed="8"/>
      <name val="Arial Cyr"/>
      <family val="0"/>
    </font>
    <font>
      <b/>
      <sz val="12"/>
      <color indexed="9"/>
      <name val="Arial Cyr"/>
      <family val="0"/>
    </font>
    <font>
      <b/>
      <sz val="8.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Cyr"/>
      <family val="0"/>
    </font>
    <font>
      <b/>
      <sz val="12"/>
      <color theme="1"/>
      <name val="Arial Cyr"/>
      <family val="0"/>
    </font>
    <font>
      <b/>
      <u val="double"/>
      <sz val="12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 textRotation="90"/>
    </xf>
    <xf numFmtId="1" fontId="9" fillId="33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1" fontId="9" fillId="34" borderId="14" xfId="0" applyNumberFormat="1" applyFont="1" applyFill="1" applyBorder="1" applyAlignment="1">
      <alignment horizontal="center" vertical="center"/>
    </xf>
    <xf numFmtId="1" fontId="9" fillId="34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2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9" fontId="0" fillId="34" borderId="0" xfId="0" applyNumberForma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1" fontId="2" fillId="34" borderId="0" xfId="0" applyNumberFormat="1" applyFon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 textRotation="90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6" fillId="34" borderId="0" xfId="0" applyFont="1" applyFill="1" applyBorder="1" applyAlignment="1">
      <alignment vertical="center" textRotation="90"/>
    </xf>
    <xf numFmtId="0" fontId="9" fillId="34" borderId="0" xfId="0" applyFont="1" applyFill="1" applyBorder="1" applyAlignment="1">
      <alignment vertical="center"/>
    </xf>
    <xf numFmtId="49" fontId="12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center" textRotation="90"/>
    </xf>
    <xf numFmtId="0" fontId="2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vertical="center" textRotation="90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2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vertical="center" textRotation="90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1" fontId="9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9" fillId="33" borderId="18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9" fillId="34" borderId="20" xfId="0" applyNumberFormat="1" applyFont="1" applyFill="1" applyBorder="1" applyAlignment="1">
      <alignment horizontal="center" vertical="center"/>
    </xf>
    <xf numFmtId="1" fontId="9" fillId="33" borderId="16" xfId="0" applyNumberFormat="1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>
      <alignment horizontal="center" vertical="center"/>
    </xf>
    <xf numFmtId="1" fontId="9" fillId="33" borderId="22" xfId="0" applyNumberFormat="1" applyFont="1" applyFill="1" applyBorder="1" applyAlignment="1">
      <alignment horizontal="center" vertical="center"/>
    </xf>
    <xf numFmtId="1" fontId="9" fillId="34" borderId="23" xfId="0" applyNumberFormat="1" applyFont="1" applyFill="1" applyBorder="1" applyAlignment="1">
      <alignment horizontal="center" vertical="center"/>
    </xf>
    <xf numFmtId="1" fontId="9" fillId="34" borderId="2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1" fontId="9" fillId="34" borderId="26" xfId="0" applyNumberFormat="1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4" borderId="24" xfId="0" applyNumberFormat="1" applyFont="1" applyFill="1" applyBorder="1" applyAlignment="1">
      <alignment horizontal="center" vertical="center"/>
    </xf>
    <xf numFmtId="0" fontId="14" fillId="34" borderId="0" xfId="42" applyFont="1" applyFill="1" applyAlignment="1" applyProtection="1">
      <alignment/>
      <protection/>
    </xf>
    <xf numFmtId="10" fontId="0" fillId="34" borderId="0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1" fontId="9" fillId="33" borderId="16" xfId="0" applyNumberFormat="1" applyFont="1" applyFill="1" applyBorder="1" applyAlignment="1">
      <alignment horizontal="center" vertical="center"/>
    </xf>
    <xf numFmtId="1" fontId="9" fillId="34" borderId="24" xfId="0" applyNumberFormat="1" applyFont="1" applyFill="1" applyBorder="1" applyAlignment="1">
      <alignment horizontal="center" vertical="center"/>
    </xf>
    <xf numFmtId="1" fontId="9" fillId="33" borderId="17" xfId="0" applyNumberFormat="1" applyFont="1" applyFill="1" applyBorder="1" applyAlignment="1">
      <alignment horizontal="center" vertical="center"/>
    </xf>
    <xf numFmtId="1" fontId="9" fillId="33" borderId="23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4" borderId="28" xfId="0" applyNumberFormat="1" applyFont="1" applyFill="1" applyBorder="1" applyAlignment="1">
      <alignment horizontal="center" vertical="center"/>
    </xf>
    <xf numFmtId="1" fontId="9" fillId="33" borderId="27" xfId="0" applyNumberFormat="1" applyFont="1" applyFill="1" applyBorder="1" applyAlignment="1">
      <alignment horizontal="center" vertical="center"/>
    </xf>
    <xf numFmtId="1" fontId="9" fillId="33" borderId="23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4" borderId="25" xfId="0" applyNumberFormat="1" applyFont="1" applyFill="1" applyBorder="1" applyAlignment="1">
      <alignment horizontal="center" vertical="center"/>
    </xf>
    <xf numFmtId="0" fontId="9" fillId="34" borderId="29" xfId="0" applyNumberFormat="1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vertical="center"/>
    </xf>
    <xf numFmtId="1" fontId="9" fillId="33" borderId="30" xfId="0" applyNumberFormat="1" applyFont="1" applyFill="1" applyBorder="1" applyAlignment="1">
      <alignment vertical="center"/>
    </xf>
    <xf numFmtId="1" fontId="9" fillId="33" borderId="22" xfId="0" applyNumberFormat="1" applyFont="1" applyFill="1" applyBorder="1" applyAlignment="1">
      <alignment vertical="center"/>
    </xf>
    <xf numFmtId="1" fontId="9" fillId="33" borderId="0" xfId="0" applyNumberFormat="1" applyFont="1" applyFill="1" applyBorder="1" applyAlignment="1">
      <alignment vertical="center"/>
    </xf>
    <xf numFmtId="0" fontId="9" fillId="34" borderId="11" xfId="0" applyNumberFormat="1" applyFont="1" applyFill="1" applyBorder="1" applyAlignment="1">
      <alignment horizontal="center" vertical="center"/>
    </xf>
    <xf numFmtId="0" fontId="9" fillId="34" borderId="31" xfId="0" applyNumberFormat="1" applyFont="1" applyFill="1" applyBorder="1" applyAlignment="1">
      <alignment vertical="center"/>
    </xf>
    <xf numFmtId="1" fontId="9" fillId="33" borderId="21" xfId="0" applyNumberFormat="1" applyFont="1" applyFill="1" applyBorder="1" applyAlignment="1">
      <alignment horizontal="center" vertical="center"/>
    </xf>
    <xf numFmtId="1" fontId="54" fillId="34" borderId="0" xfId="0" applyNumberFormat="1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 textRotation="90"/>
    </xf>
    <xf numFmtId="0" fontId="9" fillId="34" borderId="33" xfId="0" applyFont="1" applyFill="1" applyBorder="1" applyAlignment="1">
      <alignment horizontal="center" vertical="center" textRotation="90"/>
    </xf>
    <xf numFmtId="0" fontId="9" fillId="34" borderId="34" xfId="0" applyFont="1" applyFill="1" applyBorder="1" applyAlignment="1">
      <alignment horizontal="center" vertical="center" textRotation="90"/>
    </xf>
    <xf numFmtId="1" fontId="9" fillId="33" borderId="19" xfId="0" applyNumberFormat="1" applyFont="1" applyFill="1" applyBorder="1" applyAlignment="1">
      <alignment horizontal="center" vertical="center"/>
    </xf>
    <xf numFmtId="1" fontId="9" fillId="33" borderId="30" xfId="0" applyNumberFormat="1" applyFont="1" applyFill="1" applyBorder="1" applyAlignment="1">
      <alignment horizontal="center" vertical="center"/>
    </xf>
    <xf numFmtId="1" fontId="9" fillId="33" borderId="35" xfId="0" applyNumberFormat="1" applyFont="1" applyFill="1" applyBorder="1" applyAlignment="1">
      <alignment horizontal="center" vertical="center"/>
    </xf>
    <xf numFmtId="1" fontId="9" fillId="33" borderId="17" xfId="0" applyNumberFormat="1" applyFont="1" applyFill="1" applyBorder="1" applyAlignment="1">
      <alignment horizontal="center" vertical="center"/>
    </xf>
    <xf numFmtId="1" fontId="9" fillId="33" borderId="36" xfId="0" applyNumberFormat="1" applyFont="1" applyFill="1" applyBorder="1" applyAlignment="1">
      <alignment horizontal="center" vertical="center"/>
    </xf>
    <xf numFmtId="1" fontId="9" fillId="33" borderId="28" xfId="0" applyNumberFormat="1" applyFont="1" applyFill="1" applyBorder="1" applyAlignment="1">
      <alignment horizontal="center" vertical="center"/>
    </xf>
    <xf numFmtId="1" fontId="54" fillId="0" borderId="30" xfId="0" applyNumberFormat="1" applyFont="1" applyFill="1" applyBorder="1" applyAlignment="1">
      <alignment horizontal="center" vertical="center"/>
    </xf>
    <xf numFmtId="1" fontId="54" fillId="0" borderId="37" xfId="0" applyNumberFormat="1" applyFont="1" applyFill="1" applyBorder="1" applyAlignment="1">
      <alignment horizontal="center" vertical="center"/>
    </xf>
    <xf numFmtId="1" fontId="54" fillId="0" borderId="0" xfId="0" applyNumberFormat="1" applyFont="1" applyFill="1" applyBorder="1" applyAlignment="1">
      <alignment horizontal="center" vertical="center"/>
    </xf>
    <xf numFmtId="1" fontId="54" fillId="0" borderId="38" xfId="0" applyNumberFormat="1" applyFont="1" applyFill="1" applyBorder="1" applyAlignment="1">
      <alignment horizontal="center" vertical="center"/>
    </xf>
    <xf numFmtId="1" fontId="54" fillId="0" borderId="36" xfId="0" applyNumberFormat="1" applyFont="1" applyFill="1" applyBorder="1" applyAlignment="1">
      <alignment horizontal="center" vertical="center"/>
    </xf>
    <xf numFmtId="1" fontId="54" fillId="0" borderId="26" xfId="0" applyNumberFormat="1" applyFont="1" applyFill="1" applyBorder="1" applyAlignment="1">
      <alignment horizontal="center" vertical="center"/>
    </xf>
    <xf numFmtId="1" fontId="9" fillId="34" borderId="39" xfId="0" applyNumberFormat="1" applyFont="1" applyFill="1" applyBorder="1" applyAlignment="1">
      <alignment horizontal="center" vertical="center"/>
    </xf>
    <xf numFmtId="1" fontId="9" fillId="34" borderId="40" xfId="0" applyNumberFormat="1" applyFont="1" applyFill="1" applyBorder="1" applyAlignment="1">
      <alignment horizontal="center" vertical="center"/>
    </xf>
    <xf numFmtId="1" fontId="9" fillId="34" borderId="24" xfId="0" applyNumberFormat="1" applyFont="1" applyFill="1" applyBorder="1" applyAlignment="1">
      <alignment horizontal="center" vertical="center"/>
    </xf>
    <xf numFmtId="1" fontId="9" fillId="34" borderId="41" xfId="0" applyNumberFormat="1" applyFont="1" applyFill="1" applyBorder="1" applyAlignment="1">
      <alignment horizontal="center" vertical="center"/>
    </xf>
    <xf numFmtId="1" fontId="9" fillId="34" borderId="15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1" fontId="9" fillId="34" borderId="31" xfId="0" applyNumberFormat="1" applyFont="1" applyFill="1" applyBorder="1" applyAlignment="1">
      <alignment horizontal="center" vertical="center"/>
    </xf>
    <xf numFmtId="1" fontId="9" fillId="34" borderId="29" xfId="0" applyNumberFormat="1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 vertical="center"/>
    </xf>
    <xf numFmtId="1" fontId="9" fillId="33" borderId="0" xfId="0" applyNumberFormat="1" applyFont="1" applyFill="1" applyBorder="1" applyAlignment="1">
      <alignment horizontal="center" vertical="center"/>
    </xf>
    <xf numFmtId="1" fontId="9" fillId="33" borderId="38" xfId="0" applyNumberFormat="1" applyFont="1" applyFill="1" applyBorder="1" applyAlignment="1">
      <alignment horizontal="center" vertical="center"/>
    </xf>
    <xf numFmtId="1" fontId="9" fillId="33" borderId="26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1" fontId="9" fillId="34" borderId="47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48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34" borderId="36" xfId="0" applyFont="1" applyFill="1" applyBorder="1" applyAlignment="1">
      <alignment horizontal="right"/>
    </xf>
    <xf numFmtId="0" fontId="9" fillId="0" borderId="3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9" fillId="34" borderId="30" xfId="0" applyFont="1" applyFill="1" applyBorder="1" applyAlignment="1">
      <alignment horizontal="center" vertical="center" textRotation="90"/>
    </xf>
    <xf numFmtId="0" fontId="9" fillId="34" borderId="0" xfId="0" applyFont="1" applyFill="1" applyBorder="1" applyAlignment="1">
      <alignment horizontal="center" vertical="center" textRotation="90"/>
    </xf>
    <xf numFmtId="0" fontId="0" fillId="34" borderId="49" xfId="0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56" fillId="36" borderId="52" xfId="0" applyFont="1" applyFill="1" applyBorder="1" applyAlignment="1">
      <alignment horizontal="center" vertical="center"/>
    </xf>
    <xf numFmtId="0" fontId="56" fillId="36" borderId="53" xfId="0" applyFont="1" applyFill="1" applyBorder="1" applyAlignment="1">
      <alignment horizontal="center" vertical="center"/>
    </xf>
    <xf numFmtId="0" fontId="56" fillId="36" borderId="54" xfId="0" applyFont="1" applyFill="1" applyBorder="1" applyAlignment="1">
      <alignment horizontal="center" vertical="center"/>
    </xf>
    <xf numFmtId="0" fontId="14" fillId="34" borderId="0" xfId="42" applyFont="1" applyFill="1" applyAlignment="1" applyProtection="1">
      <alignment horizontal="center"/>
      <protection/>
    </xf>
    <xf numFmtId="0" fontId="11" fillId="34" borderId="25" xfId="0" applyFont="1" applyFill="1" applyBorder="1" applyAlignment="1">
      <alignment horizontal="center" vertical="center" textRotation="90"/>
    </xf>
    <xf numFmtId="0" fontId="11" fillId="34" borderId="27" xfId="0" applyFont="1" applyFill="1" applyBorder="1" applyAlignment="1">
      <alignment horizontal="center" vertical="center" textRotation="90"/>
    </xf>
    <xf numFmtId="0" fontId="11" fillId="34" borderId="13" xfId="0" applyFont="1" applyFill="1" applyBorder="1" applyAlignment="1">
      <alignment horizontal="center" vertical="center" textRotation="90"/>
    </xf>
    <xf numFmtId="0" fontId="7" fillId="34" borderId="55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9" fillId="36" borderId="31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9" fillId="34" borderId="56" xfId="0" applyNumberFormat="1" applyFont="1" applyFill="1" applyBorder="1" applyAlignment="1">
      <alignment horizontal="center" vertical="center"/>
    </xf>
    <xf numFmtId="1" fontId="9" fillId="34" borderId="30" xfId="0" applyNumberFormat="1" applyFont="1" applyFill="1" applyBorder="1" applyAlignment="1">
      <alignment horizontal="center" vertical="center"/>
    </xf>
    <xf numFmtId="1" fontId="9" fillId="34" borderId="37" xfId="0" applyNumberFormat="1" applyFont="1" applyFill="1" applyBorder="1" applyAlignment="1">
      <alignment horizontal="center" vertical="center"/>
    </xf>
    <xf numFmtId="1" fontId="9" fillId="34" borderId="49" xfId="0" applyNumberFormat="1" applyFont="1" applyFill="1" applyBorder="1" applyAlignment="1">
      <alignment horizontal="center" vertical="center"/>
    </xf>
    <xf numFmtId="1" fontId="9" fillId="34" borderId="0" xfId="0" applyNumberFormat="1" applyFont="1" applyFill="1" applyBorder="1" applyAlignment="1">
      <alignment horizontal="center" vertical="center"/>
    </xf>
    <xf numFmtId="1" fontId="9" fillId="34" borderId="38" xfId="0" applyNumberFormat="1" applyFont="1" applyFill="1" applyBorder="1" applyAlignment="1">
      <alignment horizontal="center" vertical="center"/>
    </xf>
    <xf numFmtId="1" fontId="9" fillId="34" borderId="57" xfId="0" applyNumberFormat="1" applyFont="1" applyFill="1" applyBorder="1" applyAlignment="1">
      <alignment horizontal="center" vertical="center"/>
    </xf>
    <xf numFmtId="1" fontId="9" fillId="34" borderId="36" xfId="0" applyNumberFormat="1" applyFont="1" applyFill="1" applyBorder="1" applyAlignment="1">
      <alignment horizontal="center" vertical="center"/>
    </xf>
    <xf numFmtId="1" fontId="9" fillId="34" borderId="26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8" fillId="0" borderId="36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 textRotation="90"/>
    </xf>
    <xf numFmtId="0" fontId="11" fillId="0" borderId="33" xfId="0" applyFont="1" applyBorder="1" applyAlignment="1">
      <alignment horizontal="center" vertical="center" textRotation="90"/>
    </xf>
    <xf numFmtId="0" fontId="11" fillId="0" borderId="34" xfId="0" applyFont="1" applyBorder="1" applyAlignment="1">
      <alignment horizontal="center" vertical="center" textRotation="90"/>
    </xf>
    <xf numFmtId="0" fontId="8" fillId="34" borderId="0" xfId="0" applyFont="1" applyFill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right"/>
    </xf>
    <xf numFmtId="0" fontId="2" fillId="34" borderId="5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ckcerber.ru/" TargetMode="External" /><Relationship Id="rId2" Type="http://schemas.openxmlformats.org/officeDocument/2006/relationships/hyperlink" Target="mailto:3097596@mail.ru" TargetMode="External" /><Relationship Id="rId3" Type="http://schemas.openxmlformats.org/officeDocument/2006/relationships/hyperlink" Target="http://www.lockcerber.ru/" TargetMode="External" /><Relationship Id="rId4" Type="http://schemas.openxmlformats.org/officeDocument/2006/relationships/hyperlink" Target="mailto:3097596@mail.ru" TargetMode="External" /><Relationship Id="rId5" Type="http://schemas.openxmlformats.org/officeDocument/2006/relationships/oleObject" Target="../embeddings/oleObject_0_0.bin" /><Relationship Id="rId6" Type="http://schemas.openxmlformats.org/officeDocument/2006/relationships/oleObject" Target="../embeddings/oleObject_0_1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5.375" style="0" customWidth="1"/>
    <col min="3" max="3" width="12.125" style="0" customWidth="1"/>
    <col min="4" max="4" width="11.125" style="0" customWidth="1"/>
    <col min="5" max="14" width="7.50390625" style="0" customWidth="1"/>
    <col min="15" max="15" width="10.625" style="0" customWidth="1"/>
    <col min="16" max="16" width="10.375" style="0" bestFit="1" customWidth="1"/>
  </cols>
  <sheetData>
    <row r="1" spans="1:15" ht="57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48" ht="24">
      <c r="A2" s="23"/>
      <c r="B2" s="42"/>
      <c r="C2" s="42"/>
      <c r="D2" s="42"/>
      <c r="E2" s="42"/>
      <c r="F2" s="42"/>
      <c r="G2" s="42"/>
      <c r="H2" s="42"/>
      <c r="I2" s="67" t="s">
        <v>46</v>
      </c>
      <c r="J2" s="67"/>
      <c r="K2" s="67"/>
      <c r="L2" s="67"/>
      <c r="M2" s="67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48" ht="13.5">
      <c r="A3" s="23"/>
      <c r="B3" s="42"/>
      <c r="C3" s="42"/>
      <c r="D3" s="42"/>
      <c r="E3" s="42"/>
      <c r="F3" s="42"/>
      <c r="G3" s="42"/>
      <c r="H3" s="42"/>
      <c r="I3" s="225" t="s">
        <v>27</v>
      </c>
      <c r="J3" s="225"/>
      <c r="K3" s="225"/>
      <c r="L3" s="225"/>
      <c r="M3" s="225"/>
      <c r="N3" s="225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1:48" ht="13.5">
      <c r="A4" s="23"/>
      <c r="B4" s="42"/>
      <c r="C4" s="42"/>
      <c r="D4" s="42"/>
      <c r="E4" s="42"/>
      <c r="F4" s="42"/>
      <c r="G4" s="42"/>
      <c r="H4" s="42"/>
      <c r="I4" s="225" t="s">
        <v>28</v>
      </c>
      <c r="J4" s="225"/>
      <c r="K4" s="225"/>
      <c r="L4" s="225"/>
      <c r="M4" s="225"/>
      <c r="N4" s="22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5" spans="1:48" ht="21">
      <c r="A5" s="23"/>
      <c r="B5" s="42"/>
      <c r="C5" s="42"/>
      <c r="D5" s="42"/>
      <c r="E5" s="42"/>
      <c r="F5" s="42"/>
      <c r="G5" s="42"/>
      <c r="H5" s="42"/>
      <c r="I5" s="162" t="s">
        <v>85</v>
      </c>
      <c r="J5" s="162"/>
      <c r="K5" s="162"/>
      <c r="L5" s="162"/>
      <c r="M5" s="16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48" ht="21">
      <c r="A6" s="23"/>
      <c r="B6" s="42"/>
      <c r="C6" s="42"/>
      <c r="D6" s="42"/>
      <c r="E6" s="42"/>
      <c r="F6" s="42"/>
      <c r="G6" s="42"/>
      <c r="H6" s="42"/>
      <c r="I6" s="230" t="s">
        <v>42</v>
      </c>
      <c r="J6" s="230"/>
      <c r="K6" s="230"/>
      <c r="L6" s="230"/>
      <c r="M6" s="230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15">
      <c r="A7" s="23"/>
      <c r="B7" s="23"/>
      <c r="C7" s="23"/>
      <c r="D7" s="23"/>
      <c r="E7" s="23"/>
      <c r="F7" s="23"/>
      <c r="G7" s="23"/>
      <c r="H7" s="23"/>
      <c r="I7" s="62"/>
      <c r="J7" s="192" t="s">
        <v>33</v>
      </c>
      <c r="K7" s="192"/>
      <c r="L7" s="192"/>
      <c r="M7" s="192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</row>
    <row r="8" spans="1:48" ht="15" customHeight="1">
      <c r="A8" s="23"/>
      <c r="B8" s="23"/>
      <c r="C8" s="23"/>
      <c r="D8" s="23"/>
      <c r="E8" s="23"/>
      <c r="F8" s="23"/>
      <c r="G8" s="23"/>
      <c r="H8" s="23"/>
      <c r="I8" s="97"/>
      <c r="J8" s="192" t="s">
        <v>41</v>
      </c>
      <c r="K8" s="192"/>
      <c r="L8" s="192"/>
      <c r="M8" s="19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1:48" ht="9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48" ht="21" thickBot="1">
      <c r="A10" s="23"/>
      <c r="B10" s="226" t="s">
        <v>87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39" ht="21" customHeight="1" thickBot="1">
      <c r="A11" s="23"/>
      <c r="B11" s="227" t="s">
        <v>7</v>
      </c>
      <c r="C11" s="204" t="s">
        <v>5</v>
      </c>
      <c r="D11" s="205"/>
      <c r="E11" s="210" t="s">
        <v>6</v>
      </c>
      <c r="F11" s="211"/>
      <c r="G11" s="211"/>
      <c r="H11" s="211"/>
      <c r="I11" s="211"/>
      <c r="J11" s="211"/>
      <c r="K11" s="211"/>
      <c r="L11" s="211"/>
      <c r="M11" s="211"/>
      <c r="N11" s="212"/>
      <c r="O11" s="179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1:39" ht="24" customHeight="1">
      <c r="A12" s="23"/>
      <c r="B12" s="228"/>
      <c r="C12" s="206"/>
      <c r="D12" s="207"/>
      <c r="E12" s="189" t="s">
        <v>30</v>
      </c>
      <c r="F12" s="190"/>
      <c r="G12" s="190"/>
      <c r="H12" s="190"/>
      <c r="I12" s="191"/>
      <c r="J12" s="231" t="s">
        <v>31</v>
      </c>
      <c r="K12" s="232"/>
      <c r="L12" s="232"/>
      <c r="M12" s="232"/>
      <c r="N12" s="233"/>
      <c r="O12" s="179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39" ht="13.5">
      <c r="A13" s="23"/>
      <c r="B13" s="228"/>
      <c r="C13" s="206"/>
      <c r="D13" s="207"/>
      <c r="E13" s="213" t="s">
        <v>1</v>
      </c>
      <c r="F13" s="180" t="s">
        <v>0</v>
      </c>
      <c r="G13" s="181"/>
      <c r="H13" s="181"/>
      <c r="I13" s="182"/>
      <c r="J13" s="213" t="s">
        <v>1</v>
      </c>
      <c r="K13" s="180" t="s">
        <v>0</v>
      </c>
      <c r="L13" s="181"/>
      <c r="M13" s="181"/>
      <c r="N13" s="182"/>
      <c r="O13" s="179"/>
      <c r="P13" s="23"/>
      <c r="Q13" s="23"/>
      <c r="R13" s="24"/>
      <c r="S13" s="24"/>
      <c r="T13" s="24"/>
      <c r="U13" s="24"/>
      <c r="V13" s="24"/>
      <c r="W13" s="2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1:39" ht="14.25" customHeight="1">
      <c r="A14" s="23"/>
      <c r="B14" s="228"/>
      <c r="C14" s="206"/>
      <c r="D14" s="207"/>
      <c r="E14" s="214"/>
      <c r="F14" s="186" t="s">
        <v>39</v>
      </c>
      <c r="G14" s="186" t="s">
        <v>36</v>
      </c>
      <c r="H14" s="186" t="s">
        <v>37</v>
      </c>
      <c r="I14" s="183" t="s">
        <v>38</v>
      </c>
      <c r="J14" s="214"/>
      <c r="K14" s="186" t="s">
        <v>39</v>
      </c>
      <c r="L14" s="186" t="s">
        <v>36</v>
      </c>
      <c r="M14" s="186" t="s">
        <v>37</v>
      </c>
      <c r="N14" s="183" t="s">
        <v>38</v>
      </c>
      <c r="O14" s="179"/>
      <c r="P14" s="23"/>
      <c r="Q14" s="23"/>
      <c r="R14" s="24"/>
      <c r="S14" s="24"/>
      <c r="T14" s="24"/>
      <c r="U14" s="24"/>
      <c r="V14" s="24"/>
      <c r="W14" s="24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1:39" ht="12.75" customHeight="1">
      <c r="A15" s="23"/>
      <c r="B15" s="228"/>
      <c r="C15" s="206"/>
      <c r="D15" s="207"/>
      <c r="E15" s="214"/>
      <c r="F15" s="187"/>
      <c r="G15" s="187"/>
      <c r="H15" s="187"/>
      <c r="I15" s="184"/>
      <c r="J15" s="214"/>
      <c r="K15" s="187"/>
      <c r="L15" s="187"/>
      <c r="M15" s="187"/>
      <c r="N15" s="184"/>
      <c r="O15" s="179"/>
      <c r="P15" s="23"/>
      <c r="Q15" s="23"/>
      <c r="R15" s="24"/>
      <c r="S15" s="24"/>
      <c r="T15" s="25"/>
      <c r="U15" s="26"/>
      <c r="V15" s="26"/>
      <c r="W15" s="26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ht="12.75" customHeight="1">
      <c r="A16" s="23"/>
      <c r="B16" s="228"/>
      <c r="C16" s="206"/>
      <c r="D16" s="207"/>
      <c r="E16" s="214"/>
      <c r="F16" s="187"/>
      <c r="G16" s="187"/>
      <c r="H16" s="187"/>
      <c r="I16" s="184"/>
      <c r="J16" s="214"/>
      <c r="K16" s="187"/>
      <c r="L16" s="187"/>
      <c r="M16" s="187"/>
      <c r="N16" s="184"/>
      <c r="O16" s="179"/>
      <c r="P16" s="23"/>
      <c r="Q16" s="23"/>
      <c r="R16" s="24"/>
      <c r="S16" s="24"/>
      <c r="T16" s="25"/>
      <c r="U16" s="26"/>
      <c r="V16" s="26"/>
      <c r="W16" s="26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ht="12.75" customHeight="1" thickBot="1">
      <c r="A17" s="23"/>
      <c r="B17" s="229"/>
      <c r="C17" s="208"/>
      <c r="D17" s="209"/>
      <c r="E17" s="215"/>
      <c r="F17" s="188"/>
      <c r="G17" s="188"/>
      <c r="H17" s="188"/>
      <c r="I17" s="185"/>
      <c r="J17" s="215"/>
      <c r="K17" s="188"/>
      <c r="L17" s="188"/>
      <c r="M17" s="188"/>
      <c r="N17" s="185"/>
      <c r="O17" s="179"/>
      <c r="P17" s="23"/>
      <c r="Q17" s="23"/>
      <c r="R17" s="27"/>
      <c r="S17" s="24"/>
      <c r="T17" s="24"/>
      <c r="U17" s="24"/>
      <c r="V17" s="24"/>
      <c r="W17" s="24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spans="1:39" ht="25.5" customHeight="1" thickBot="1">
      <c r="A18" s="23"/>
      <c r="B18" s="154" t="s">
        <v>3</v>
      </c>
      <c r="C18" s="77" t="s">
        <v>17</v>
      </c>
      <c r="D18" s="82" t="s">
        <v>15</v>
      </c>
      <c r="E18" s="91">
        <v>1250</v>
      </c>
      <c r="F18" s="61">
        <f>(I18/70)*85</f>
        <v>1056.55</v>
      </c>
      <c r="G18" s="61">
        <f>(I18/70)*80</f>
        <v>994.4</v>
      </c>
      <c r="H18" s="61">
        <f>(I18/70)*75</f>
        <v>932.25</v>
      </c>
      <c r="I18" s="19">
        <v>870.1</v>
      </c>
      <c r="J18" s="22">
        <v>1350</v>
      </c>
      <c r="K18" s="16">
        <f>(N18/70)*85</f>
        <v>1151.3857142857144</v>
      </c>
      <c r="L18" s="16">
        <f>(N18/70)*80</f>
        <v>1083.6571428571428</v>
      </c>
      <c r="M18" s="16">
        <f>(N18/70)*75</f>
        <v>1015.9285714285714</v>
      </c>
      <c r="N18" s="17">
        <v>948.2</v>
      </c>
      <c r="O18" s="24"/>
      <c r="P18" s="98"/>
      <c r="Q18" s="99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 spans="1:39" ht="25.5" customHeight="1" thickBot="1">
      <c r="A19" s="23"/>
      <c r="B19" s="155"/>
      <c r="C19" s="77" t="s">
        <v>48</v>
      </c>
      <c r="D19" s="82" t="s">
        <v>15</v>
      </c>
      <c r="E19" s="91">
        <v>1250</v>
      </c>
      <c r="F19" s="95">
        <f>(I19/70)*85</f>
        <v>1056.55</v>
      </c>
      <c r="G19" s="95">
        <f>(I19/70)*80</f>
        <v>994.4</v>
      </c>
      <c r="H19" s="95">
        <f>(I19/70)*75</f>
        <v>932.25</v>
      </c>
      <c r="I19" s="72">
        <v>870.1</v>
      </c>
      <c r="J19" s="22">
        <v>1300</v>
      </c>
      <c r="K19" s="16">
        <f>(N19/70)*85</f>
        <v>1092.6142857142859</v>
      </c>
      <c r="L19" s="16">
        <f>(N19/70)*80</f>
        <v>1028.3428571428572</v>
      </c>
      <c r="M19" s="16">
        <f>(N19/70)*75</f>
        <v>964.0714285714287</v>
      </c>
      <c r="N19" s="96">
        <v>899.8000000000001</v>
      </c>
      <c r="O19" s="24"/>
      <c r="P19" s="98"/>
      <c r="Q19" s="99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3"/>
      <c r="AE19" s="23"/>
      <c r="AF19" s="23"/>
      <c r="AG19" s="23"/>
      <c r="AH19" s="23"/>
      <c r="AI19" s="23"/>
      <c r="AJ19" s="23"/>
      <c r="AK19" s="23"/>
      <c r="AL19" s="23"/>
      <c r="AM19" s="23"/>
    </row>
    <row r="20" spans="1:39" ht="25.5" customHeight="1" thickBot="1">
      <c r="A20" s="23"/>
      <c r="B20" s="155"/>
      <c r="C20" s="77" t="s">
        <v>70</v>
      </c>
      <c r="D20" s="82" t="s">
        <v>15</v>
      </c>
      <c r="E20" s="109">
        <v>1270</v>
      </c>
      <c r="F20" s="92">
        <f aca="true" t="shared" si="0" ref="F20:F38">(I20/70)*85</f>
        <v>1077.0714285714284</v>
      </c>
      <c r="G20" s="92">
        <f aca="true" t="shared" si="1" ref="G20:G38">(I20/70)*80</f>
        <v>1013.7142857142857</v>
      </c>
      <c r="H20" s="92">
        <f aca="true" t="shared" si="2" ref="H20:H39">(I20/70)*75</f>
        <v>950.3571428571428</v>
      </c>
      <c r="I20" s="72">
        <v>887</v>
      </c>
      <c r="J20" s="22">
        <v>1320</v>
      </c>
      <c r="K20" s="16">
        <f aca="true" t="shared" si="3" ref="K20:K29">(N20/70)*85</f>
        <v>1113.5</v>
      </c>
      <c r="L20" s="16">
        <f aca="true" t="shared" si="4" ref="L20:L29">(N20/70)*80</f>
        <v>1048</v>
      </c>
      <c r="M20" s="16">
        <f aca="true" t="shared" si="5" ref="M20:M29">(N20/70)*75</f>
        <v>982.5</v>
      </c>
      <c r="N20" s="96">
        <v>917</v>
      </c>
      <c r="O20" s="24"/>
      <c r="P20" s="24"/>
      <c r="Q20" s="99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3"/>
      <c r="AE20" s="23"/>
      <c r="AF20" s="23"/>
      <c r="AG20" s="23"/>
      <c r="AH20" s="23"/>
      <c r="AI20" s="23"/>
      <c r="AJ20" s="23"/>
      <c r="AK20" s="23"/>
      <c r="AL20" s="23"/>
      <c r="AM20" s="23"/>
    </row>
    <row r="21" spans="1:39" ht="25.5" customHeight="1" thickBot="1">
      <c r="A21" s="23"/>
      <c r="B21" s="155"/>
      <c r="C21" s="77" t="s">
        <v>54</v>
      </c>
      <c r="D21" s="82" t="s">
        <v>15</v>
      </c>
      <c r="E21" s="91">
        <v>1400</v>
      </c>
      <c r="F21" s="92">
        <f t="shared" si="0"/>
        <v>1202.1428571428573</v>
      </c>
      <c r="G21" s="92">
        <f t="shared" si="1"/>
        <v>1131.4285714285716</v>
      </c>
      <c r="H21" s="92">
        <f t="shared" si="2"/>
        <v>1060.7142857142858</v>
      </c>
      <c r="I21" s="72">
        <v>990.0000000000001</v>
      </c>
      <c r="J21" s="22">
        <v>1520</v>
      </c>
      <c r="K21" s="16">
        <f t="shared" si="3"/>
        <v>1295.642857142857</v>
      </c>
      <c r="L21" s="16">
        <f t="shared" si="4"/>
        <v>1219.4285714285713</v>
      </c>
      <c r="M21" s="16">
        <f t="shared" si="5"/>
        <v>1143.2142857142856</v>
      </c>
      <c r="N21" s="96">
        <v>1067</v>
      </c>
      <c r="O21" s="24"/>
      <c r="P21" s="24"/>
      <c r="Q21" s="99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ht="25.5" customHeight="1" thickBot="1">
      <c r="A22" s="23"/>
      <c r="B22" s="155"/>
      <c r="C22" s="77" t="s">
        <v>49</v>
      </c>
      <c r="D22" s="82" t="s">
        <v>15</v>
      </c>
      <c r="E22" s="91">
        <v>1280</v>
      </c>
      <c r="F22" s="92">
        <f t="shared" si="0"/>
        <v>1084.6</v>
      </c>
      <c r="G22" s="92">
        <f t="shared" si="1"/>
        <v>1020.8</v>
      </c>
      <c r="H22" s="92">
        <f t="shared" si="2"/>
        <v>957</v>
      </c>
      <c r="I22" s="19">
        <v>893.2</v>
      </c>
      <c r="J22" s="22">
        <v>1380</v>
      </c>
      <c r="K22" s="16">
        <f t="shared" si="3"/>
        <v>1178.1000000000001</v>
      </c>
      <c r="L22" s="16">
        <f t="shared" si="4"/>
        <v>1108.8000000000002</v>
      </c>
      <c r="M22" s="16">
        <f t="shared" si="5"/>
        <v>1039.5</v>
      </c>
      <c r="N22" s="17">
        <v>970.2</v>
      </c>
      <c r="O22" s="24"/>
      <c r="P22" s="24"/>
      <c r="Q22" s="99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ht="25.5" customHeight="1" thickBot="1">
      <c r="A23" s="23"/>
      <c r="B23" s="155"/>
      <c r="C23" s="77" t="s">
        <v>57</v>
      </c>
      <c r="D23" s="82" t="s">
        <v>15</v>
      </c>
      <c r="E23" s="91">
        <v>1750</v>
      </c>
      <c r="F23" s="92">
        <f t="shared" si="0"/>
        <v>1469.2857142857142</v>
      </c>
      <c r="G23" s="92">
        <f t="shared" si="1"/>
        <v>1382.8571428571427</v>
      </c>
      <c r="H23" s="92">
        <f t="shared" si="2"/>
        <v>1296.4285714285713</v>
      </c>
      <c r="I23" s="19">
        <v>1210</v>
      </c>
      <c r="J23" s="22">
        <f>(N23/70)*100</f>
        <v>1840.1428571428576</v>
      </c>
      <c r="K23" s="16">
        <f t="shared" si="3"/>
        <v>1564.1214285714289</v>
      </c>
      <c r="L23" s="16">
        <f t="shared" si="4"/>
        <v>1472.1142857142859</v>
      </c>
      <c r="M23" s="16">
        <f t="shared" si="5"/>
        <v>1380.1071428571431</v>
      </c>
      <c r="N23" s="17">
        <v>1288.1000000000001</v>
      </c>
      <c r="O23" s="24"/>
      <c r="P23" s="24"/>
      <c r="Q23" s="99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ht="25.5" customHeight="1" thickBot="1">
      <c r="A24" s="23"/>
      <c r="B24" s="155"/>
      <c r="C24" s="77" t="s">
        <v>43</v>
      </c>
      <c r="D24" s="82" t="s">
        <v>15</v>
      </c>
      <c r="E24" s="91">
        <v>1280</v>
      </c>
      <c r="F24" s="92">
        <f t="shared" si="0"/>
        <v>1084.6</v>
      </c>
      <c r="G24" s="92">
        <f t="shared" si="1"/>
        <v>1020.8</v>
      </c>
      <c r="H24" s="92">
        <f t="shared" si="2"/>
        <v>957</v>
      </c>
      <c r="I24" s="19">
        <v>893.2</v>
      </c>
      <c r="J24" s="22">
        <v>1340</v>
      </c>
      <c r="K24" s="16">
        <f t="shared" si="3"/>
        <v>1136.692857142857</v>
      </c>
      <c r="L24" s="16">
        <f t="shared" si="4"/>
        <v>1069.8285714285714</v>
      </c>
      <c r="M24" s="16">
        <f t="shared" si="5"/>
        <v>1002.9642857142857</v>
      </c>
      <c r="N24" s="17">
        <v>936.1</v>
      </c>
      <c r="O24" s="28"/>
      <c r="P24" s="24"/>
      <c r="Q24" s="99"/>
      <c r="R24" s="29"/>
      <c r="S24" s="24"/>
      <c r="T24" s="30"/>
      <c r="U24" s="30"/>
      <c r="V24" s="30"/>
      <c r="W24" s="30"/>
      <c r="X24" s="24"/>
      <c r="Y24" s="24"/>
      <c r="Z24" s="24"/>
      <c r="AA24" s="24"/>
      <c r="AB24" s="24"/>
      <c r="AC24" s="24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ht="25.5" customHeight="1" thickBot="1">
      <c r="A25" s="23"/>
      <c r="B25" s="155"/>
      <c r="C25" s="93" t="s">
        <v>18</v>
      </c>
      <c r="D25" s="83" t="s">
        <v>12</v>
      </c>
      <c r="E25" s="91">
        <v>1300</v>
      </c>
      <c r="F25" s="92">
        <f t="shared" si="0"/>
        <v>1099.2928571428572</v>
      </c>
      <c r="G25" s="92">
        <f t="shared" si="1"/>
        <v>1034.6285714285714</v>
      </c>
      <c r="H25" s="92">
        <f t="shared" si="2"/>
        <v>969.9642857142858</v>
      </c>
      <c r="I25" s="65">
        <v>905.3000000000001</v>
      </c>
      <c r="J25" s="22">
        <v>1400</v>
      </c>
      <c r="K25" s="16">
        <f t="shared" si="3"/>
        <v>1198.1357142857144</v>
      </c>
      <c r="L25" s="16">
        <f t="shared" si="4"/>
        <v>1127.6571428571428</v>
      </c>
      <c r="M25" s="16">
        <f t="shared" si="5"/>
        <v>1057.1785714285716</v>
      </c>
      <c r="N25" s="17">
        <v>986.7</v>
      </c>
      <c r="O25" s="28"/>
      <c r="P25" s="24"/>
      <c r="Q25" s="99"/>
      <c r="R25" s="29"/>
      <c r="S25" s="24"/>
      <c r="T25" s="30"/>
      <c r="U25" s="30"/>
      <c r="V25" s="30"/>
      <c r="W25" s="30"/>
      <c r="X25" s="24"/>
      <c r="Y25" s="24"/>
      <c r="Z25" s="24"/>
      <c r="AA25" s="24"/>
      <c r="AB25" s="24"/>
      <c r="AC25" s="24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ht="25.5" customHeight="1" thickBot="1">
      <c r="A26" s="23"/>
      <c r="B26" s="155"/>
      <c r="C26" s="77" t="s">
        <v>16</v>
      </c>
      <c r="D26" s="82" t="s">
        <v>11</v>
      </c>
      <c r="E26" s="91">
        <v>1250</v>
      </c>
      <c r="F26" s="109">
        <f>(I26/70)*85</f>
        <v>1056.55</v>
      </c>
      <c r="G26" s="109">
        <f>(I26/70)*80</f>
        <v>994.4</v>
      </c>
      <c r="H26" s="109">
        <f>(I26/70)*75</f>
        <v>932.25</v>
      </c>
      <c r="I26" s="19">
        <v>870.1</v>
      </c>
      <c r="J26" s="22">
        <v>1350</v>
      </c>
      <c r="K26" s="16">
        <f>(N26/70)*85</f>
        <v>1151.3857142857144</v>
      </c>
      <c r="L26" s="16">
        <f>(N26/70)*80</f>
        <v>1083.6571428571428</v>
      </c>
      <c r="M26" s="16">
        <f>(N26/70)*75</f>
        <v>1015.9285714285714</v>
      </c>
      <c r="N26" s="17">
        <v>948.2</v>
      </c>
      <c r="O26" s="28"/>
      <c r="P26" s="24"/>
      <c r="Q26" s="99"/>
      <c r="R26" s="29"/>
      <c r="S26" s="24"/>
      <c r="T26" s="30"/>
      <c r="U26" s="30"/>
      <c r="V26" s="30"/>
      <c r="W26" s="30"/>
      <c r="X26" s="24"/>
      <c r="Y26" s="24"/>
      <c r="Z26" s="24"/>
      <c r="AA26" s="24"/>
      <c r="AB26" s="24"/>
      <c r="AC26" s="24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ht="25.5" customHeight="1" thickBot="1">
      <c r="A27" s="23"/>
      <c r="B27" s="156"/>
      <c r="C27" s="110" t="s">
        <v>58</v>
      </c>
      <c r="D27" s="84" t="s">
        <v>22</v>
      </c>
      <c r="E27" s="91">
        <f>(I27/70)*100</f>
        <v>620</v>
      </c>
      <c r="F27" s="109">
        <v>434</v>
      </c>
      <c r="G27" s="109">
        <v>434</v>
      </c>
      <c r="H27" s="109">
        <v>434</v>
      </c>
      <c r="I27" s="69">
        <v>434</v>
      </c>
      <c r="J27" s="136"/>
      <c r="K27" s="137"/>
      <c r="L27" s="137"/>
      <c r="M27" s="137"/>
      <c r="N27" s="138"/>
      <c r="O27" s="24"/>
      <c r="P27" s="24"/>
      <c r="Q27" s="99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ht="31.5" customHeight="1" thickBot="1">
      <c r="A28" s="23"/>
      <c r="B28" s="154" t="s">
        <v>4</v>
      </c>
      <c r="C28" s="94" t="s">
        <v>24</v>
      </c>
      <c r="D28" s="84" t="s">
        <v>22</v>
      </c>
      <c r="E28" s="91">
        <v>1300</v>
      </c>
      <c r="F28" s="92">
        <f t="shared" si="0"/>
        <v>1115.3214285714287</v>
      </c>
      <c r="G28" s="92">
        <f t="shared" si="1"/>
        <v>1049.7142857142858</v>
      </c>
      <c r="H28" s="92">
        <f t="shared" si="2"/>
        <v>984.107142857143</v>
      </c>
      <c r="I28" s="63">
        <v>918.5000000000001</v>
      </c>
      <c r="J28" s="22">
        <v>1380</v>
      </c>
      <c r="K28" s="16">
        <f t="shared" si="3"/>
        <v>1151.3857142857144</v>
      </c>
      <c r="L28" s="16">
        <f t="shared" si="4"/>
        <v>1083.6571428571428</v>
      </c>
      <c r="M28" s="16">
        <f t="shared" si="5"/>
        <v>1015.9285714285714</v>
      </c>
      <c r="N28" s="17">
        <v>948.2</v>
      </c>
      <c r="O28" s="28"/>
      <c r="P28" s="24"/>
      <c r="Q28" s="99"/>
      <c r="R28" s="29"/>
      <c r="S28" s="24"/>
      <c r="T28" s="30"/>
      <c r="U28" s="30"/>
      <c r="V28" s="30"/>
      <c r="W28" s="30"/>
      <c r="X28" s="24"/>
      <c r="Y28" s="24"/>
      <c r="Z28" s="24"/>
      <c r="AA28" s="24"/>
      <c r="AB28" s="24"/>
      <c r="AC28" s="24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ht="25.5" customHeight="1" thickBot="1">
      <c r="A29" s="23"/>
      <c r="B29" s="155"/>
      <c r="C29" s="94" t="s">
        <v>55</v>
      </c>
      <c r="D29" s="84" t="s">
        <v>22</v>
      </c>
      <c r="E29" s="91">
        <v>1300</v>
      </c>
      <c r="F29" s="92">
        <f t="shared" si="0"/>
        <v>1115.3214285714287</v>
      </c>
      <c r="G29" s="92">
        <f t="shared" si="1"/>
        <v>1049.7142857142858</v>
      </c>
      <c r="H29" s="92">
        <f t="shared" si="2"/>
        <v>984.107142857143</v>
      </c>
      <c r="I29" s="69">
        <v>918.5000000000001</v>
      </c>
      <c r="J29" s="22">
        <v>1380</v>
      </c>
      <c r="K29" s="16">
        <f t="shared" si="3"/>
        <v>1151.3857142857144</v>
      </c>
      <c r="L29" s="16">
        <f t="shared" si="4"/>
        <v>1083.6571428571428</v>
      </c>
      <c r="M29" s="16">
        <f t="shared" si="5"/>
        <v>1015.9285714285714</v>
      </c>
      <c r="N29" s="17">
        <v>948.2</v>
      </c>
      <c r="O29" s="28"/>
      <c r="P29" s="23"/>
      <c r="Q29" s="100"/>
      <c r="R29" s="29"/>
      <c r="S29" s="24"/>
      <c r="T29" s="30"/>
      <c r="U29" s="30"/>
      <c r="V29" s="30"/>
      <c r="W29" s="30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ht="25.5" customHeight="1" thickBot="1">
      <c r="A30" s="23"/>
      <c r="B30" s="155"/>
      <c r="C30" s="94" t="s">
        <v>56</v>
      </c>
      <c r="D30" s="84" t="s">
        <v>22</v>
      </c>
      <c r="E30" s="91">
        <f>(I30/70)*100</f>
        <v>660</v>
      </c>
      <c r="F30" s="92">
        <v>462</v>
      </c>
      <c r="G30" s="92">
        <v>462</v>
      </c>
      <c r="H30" s="92">
        <v>462</v>
      </c>
      <c r="I30" s="103">
        <v>462</v>
      </c>
      <c r="J30" s="22">
        <v>700</v>
      </c>
      <c r="K30" s="16">
        <v>491</v>
      </c>
      <c r="L30" s="16">
        <v>491</v>
      </c>
      <c r="M30" s="16">
        <v>491</v>
      </c>
      <c r="N30" s="17">
        <v>491</v>
      </c>
      <c r="O30" s="28"/>
      <c r="P30" s="23"/>
      <c r="Q30" s="100"/>
      <c r="R30" s="29"/>
      <c r="S30" s="24"/>
      <c r="T30" s="30"/>
      <c r="U30" s="30"/>
      <c r="V30" s="30"/>
      <c r="W30" s="30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25.5" customHeight="1" thickBot="1">
      <c r="A31" s="23"/>
      <c r="B31" s="155"/>
      <c r="C31" s="77" t="s">
        <v>19</v>
      </c>
      <c r="D31" s="82" t="s">
        <v>8</v>
      </c>
      <c r="E31" s="91">
        <v>1315</v>
      </c>
      <c r="F31" s="92">
        <f t="shared" si="0"/>
        <v>1081.9285714285716</v>
      </c>
      <c r="G31" s="92">
        <f t="shared" si="1"/>
        <v>1018.2857142857143</v>
      </c>
      <c r="H31" s="92">
        <f t="shared" si="2"/>
        <v>954.6428571428572</v>
      </c>
      <c r="I31" s="19">
        <v>891.0000000000001</v>
      </c>
      <c r="J31" s="20">
        <v>1420</v>
      </c>
      <c r="K31" s="18">
        <f>(N31/70)*85</f>
        <v>1126.007142857143</v>
      </c>
      <c r="L31" s="18">
        <f>(N31/70)*80</f>
        <v>1059.7714285714287</v>
      </c>
      <c r="M31" s="18">
        <f>(N31/70)*75</f>
        <v>993.5357142857143</v>
      </c>
      <c r="N31" s="21">
        <v>927.3000000000001</v>
      </c>
      <c r="O31" s="28"/>
      <c r="P31" s="23"/>
      <c r="Q31" s="100"/>
      <c r="R31" s="29"/>
      <c r="S31" s="24"/>
      <c r="T31" s="30"/>
      <c r="U31" s="30"/>
      <c r="V31" s="30"/>
      <c r="W31" s="30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ht="25.5" customHeight="1" thickBot="1">
      <c r="A32" s="23"/>
      <c r="B32" s="155"/>
      <c r="C32" s="77" t="s">
        <v>20</v>
      </c>
      <c r="D32" s="82" t="s">
        <v>2</v>
      </c>
      <c r="E32" s="91">
        <v>1380</v>
      </c>
      <c r="F32" s="92">
        <f t="shared" si="0"/>
        <v>1141.3010714285715</v>
      </c>
      <c r="G32" s="92">
        <f t="shared" si="1"/>
        <v>1074.1657142857143</v>
      </c>
      <c r="H32" s="92">
        <f t="shared" si="2"/>
        <v>1007.0303571428572</v>
      </c>
      <c r="I32" s="19">
        <v>939.895</v>
      </c>
      <c r="J32" s="22">
        <v>1430</v>
      </c>
      <c r="K32" s="71">
        <f>(N32/70)*85</f>
        <v>1184.3110714285715</v>
      </c>
      <c r="L32" s="71">
        <f>(N32/70)*80</f>
        <v>1114.6457142857143</v>
      </c>
      <c r="M32" s="71">
        <f>(N32/70)*75</f>
        <v>1044.9803571428572</v>
      </c>
      <c r="N32" s="73">
        <v>975.315</v>
      </c>
      <c r="O32" s="28"/>
      <c r="P32" s="23"/>
      <c r="Q32" s="100"/>
      <c r="R32" s="29"/>
      <c r="S32" s="24"/>
      <c r="T32" s="30"/>
      <c r="U32" s="30"/>
      <c r="V32" s="30"/>
      <c r="W32" s="30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ht="25.5" customHeight="1" thickBot="1">
      <c r="A33" s="23"/>
      <c r="B33" s="155"/>
      <c r="C33" s="78" t="s">
        <v>53</v>
      </c>
      <c r="D33" s="85" t="s">
        <v>23</v>
      </c>
      <c r="E33" s="91">
        <v>1415</v>
      </c>
      <c r="F33" s="92">
        <f t="shared" si="0"/>
        <v>1170.4864285714286</v>
      </c>
      <c r="G33" s="92">
        <f t="shared" si="1"/>
        <v>1101.6342857142859</v>
      </c>
      <c r="H33" s="92">
        <f t="shared" si="2"/>
        <v>1032.782142857143</v>
      </c>
      <c r="I33" s="72">
        <v>963.9300000000001</v>
      </c>
      <c r="J33" s="216"/>
      <c r="K33" s="217"/>
      <c r="L33" s="217"/>
      <c r="M33" s="217"/>
      <c r="N33" s="218"/>
      <c r="O33" s="28"/>
      <c r="P33" s="23"/>
      <c r="Q33" s="100"/>
      <c r="R33" s="29"/>
      <c r="S33" s="24"/>
      <c r="T33" s="30"/>
      <c r="U33" s="30"/>
      <c r="V33" s="30"/>
      <c r="W33" s="30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ht="26.25" customHeight="1" thickBot="1">
      <c r="A34" s="23"/>
      <c r="B34" s="155"/>
      <c r="C34" s="202" t="s">
        <v>29</v>
      </c>
      <c r="D34" s="86" t="s">
        <v>9</v>
      </c>
      <c r="E34" s="91">
        <v>1750</v>
      </c>
      <c r="F34" s="92">
        <v>1398</v>
      </c>
      <c r="G34" s="92">
        <v>1316</v>
      </c>
      <c r="H34" s="92">
        <v>1233</v>
      </c>
      <c r="I34" s="74">
        <v>1151</v>
      </c>
      <c r="J34" s="219"/>
      <c r="K34" s="220"/>
      <c r="L34" s="220"/>
      <c r="M34" s="220"/>
      <c r="N34" s="221"/>
      <c r="O34" s="28"/>
      <c r="P34" s="23"/>
      <c r="Q34" s="100"/>
      <c r="R34" s="29"/>
      <c r="S34" s="24"/>
      <c r="T34" s="30"/>
      <c r="U34" s="30"/>
      <c r="V34" s="30"/>
      <c r="W34" s="30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ht="25.5" customHeight="1" thickBot="1">
      <c r="A35" s="23"/>
      <c r="B35" s="155"/>
      <c r="C35" s="203"/>
      <c r="D35" s="81" t="s">
        <v>10</v>
      </c>
      <c r="E35" s="91">
        <v>2500</v>
      </c>
      <c r="F35" s="92">
        <v>2033</v>
      </c>
      <c r="G35" s="92">
        <v>1914</v>
      </c>
      <c r="H35" s="92">
        <v>1794</v>
      </c>
      <c r="I35" s="72">
        <v>1674</v>
      </c>
      <c r="J35" s="222"/>
      <c r="K35" s="223"/>
      <c r="L35" s="223"/>
      <c r="M35" s="223"/>
      <c r="N35" s="224"/>
      <c r="O35" s="28"/>
      <c r="P35" s="23"/>
      <c r="Q35" s="100"/>
      <c r="R35" s="29"/>
      <c r="S35" s="24"/>
      <c r="T35" s="30"/>
      <c r="U35" s="30"/>
      <c r="V35" s="30"/>
      <c r="W35" s="30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25.5" customHeight="1" thickBot="1">
      <c r="A36" s="23"/>
      <c r="B36" s="155"/>
      <c r="C36" s="77" t="s">
        <v>50</v>
      </c>
      <c r="D36" s="79" t="s">
        <v>22</v>
      </c>
      <c r="E36" s="91">
        <v>690</v>
      </c>
      <c r="F36" s="92">
        <f t="shared" si="0"/>
        <v>587.7142857142858</v>
      </c>
      <c r="G36" s="92">
        <f t="shared" si="1"/>
        <v>553.1428571428572</v>
      </c>
      <c r="H36" s="92">
        <f t="shared" si="2"/>
        <v>518.5714285714287</v>
      </c>
      <c r="I36" s="19">
        <v>484.00000000000006</v>
      </c>
      <c r="J36" s="22">
        <v>750</v>
      </c>
      <c r="K36" s="75">
        <f>(N36/70)*85</f>
        <v>635.9335714285714</v>
      </c>
      <c r="L36" s="75">
        <f>(N36/70)*80</f>
        <v>598.5257142857143</v>
      </c>
      <c r="M36" s="75">
        <f>(N36/70)*75</f>
        <v>561.1178571428571</v>
      </c>
      <c r="N36" s="73">
        <v>523.71</v>
      </c>
      <c r="O36" s="28"/>
      <c r="P36" s="23"/>
      <c r="Q36" s="100"/>
      <c r="R36" s="29"/>
      <c r="S36" s="24"/>
      <c r="T36" s="30"/>
      <c r="U36" s="30"/>
      <c r="V36" s="30"/>
      <c r="W36" s="30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25.5" customHeight="1" thickBot="1">
      <c r="A37" s="23"/>
      <c r="B37" s="155"/>
      <c r="C37" s="77" t="s">
        <v>40</v>
      </c>
      <c r="D37" s="79" t="s">
        <v>2</v>
      </c>
      <c r="E37" s="91">
        <v>860</v>
      </c>
      <c r="F37" s="92">
        <f t="shared" si="0"/>
        <v>734.2421428571428</v>
      </c>
      <c r="G37" s="92">
        <f t="shared" si="1"/>
        <v>691.0514285714285</v>
      </c>
      <c r="H37" s="92">
        <f t="shared" si="2"/>
        <v>647.8607142857143</v>
      </c>
      <c r="I37" s="72">
        <v>604.67</v>
      </c>
      <c r="J37" s="136"/>
      <c r="K37" s="137"/>
      <c r="L37" s="137"/>
      <c r="M37" s="137"/>
      <c r="N37" s="138"/>
      <c r="O37" s="28"/>
      <c r="P37" s="23"/>
      <c r="Q37" s="100"/>
      <c r="R37" s="29"/>
      <c r="S37" s="24"/>
      <c r="T37" s="30"/>
      <c r="U37" s="30"/>
      <c r="V37" s="30"/>
      <c r="W37" s="30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25.5" customHeight="1" thickBot="1">
      <c r="A38" s="23"/>
      <c r="B38" s="155"/>
      <c r="C38" s="94" t="s">
        <v>51</v>
      </c>
      <c r="D38" s="80" t="s">
        <v>8</v>
      </c>
      <c r="E38" s="91">
        <v>720</v>
      </c>
      <c r="F38" s="92">
        <f t="shared" si="0"/>
        <v>610.4214285714287</v>
      </c>
      <c r="G38" s="92">
        <f t="shared" si="1"/>
        <v>574.5142857142857</v>
      </c>
      <c r="H38" s="92">
        <f t="shared" si="2"/>
        <v>538.6071428571429</v>
      </c>
      <c r="I38" s="64">
        <v>502.70000000000005</v>
      </c>
      <c r="J38" s="22">
        <f>(N38/70)*100</f>
        <v>770</v>
      </c>
      <c r="K38" s="18">
        <f>(N38/70)*85</f>
        <v>654.5</v>
      </c>
      <c r="L38" s="18">
        <f>(N38/70)*80</f>
        <v>616</v>
      </c>
      <c r="M38" s="18">
        <f>(N38/70)*75</f>
        <v>577.5</v>
      </c>
      <c r="N38" s="21">
        <v>539</v>
      </c>
      <c r="O38" s="28"/>
      <c r="P38" s="23"/>
      <c r="Q38" s="100"/>
      <c r="R38" s="29"/>
      <c r="S38" s="24"/>
      <c r="T38" s="30"/>
      <c r="U38" s="30"/>
      <c r="V38" s="30"/>
      <c r="W38" s="30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25.5" customHeight="1" thickBot="1">
      <c r="A39" s="23"/>
      <c r="B39" s="156"/>
      <c r="C39" s="77" t="s">
        <v>52</v>
      </c>
      <c r="D39" s="79" t="s">
        <v>2</v>
      </c>
      <c r="E39" s="91">
        <v>830</v>
      </c>
      <c r="F39" s="92">
        <f>(I39/70)*85</f>
        <v>702.5857142857144</v>
      </c>
      <c r="G39" s="92">
        <f>(I39/70)*80</f>
        <v>661.257142857143</v>
      </c>
      <c r="H39" s="92">
        <f t="shared" si="2"/>
        <v>619.9285714285716</v>
      </c>
      <c r="I39" s="19">
        <v>578.6</v>
      </c>
      <c r="J39" s="111">
        <v>880</v>
      </c>
      <c r="K39" s="75">
        <f>(N39/70)*85</f>
        <v>750.6714285714287</v>
      </c>
      <c r="L39" s="75">
        <f>(N39/70)*80</f>
        <v>706.5142857142858</v>
      </c>
      <c r="M39" s="75">
        <f>(N39/70)*75</f>
        <v>662.357142857143</v>
      </c>
      <c r="N39" s="73">
        <v>618.2</v>
      </c>
      <c r="O39" s="28"/>
      <c r="P39" s="23"/>
      <c r="Q39" s="100"/>
      <c r="R39" s="29"/>
      <c r="S39" s="24"/>
      <c r="T39" s="30"/>
      <c r="U39" s="30"/>
      <c r="V39" s="30"/>
      <c r="W39" s="30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ht="19.5" customHeight="1" thickBot="1">
      <c r="A40" s="23"/>
      <c r="B40" s="154" t="s">
        <v>81</v>
      </c>
      <c r="C40" s="174" t="s">
        <v>60</v>
      </c>
      <c r="D40" s="175"/>
      <c r="E40" s="91">
        <v>150</v>
      </c>
      <c r="F40" s="92">
        <v>105</v>
      </c>
      <c r="G40" s="113"/>
      <c r="H40" s="114"/>
      <c r="I40" s="114"/>
      <c r="J40" s="154" t="s">
        <v>68</v>
      </c>
      <c r="K40" s="136" t="s">
        <v>73</v>
      </c>
      <c r="L40" s="137"/>
      <c r="M40" s="139"/>
      <c r="N40" s="117">
        <v>884.6</v>
      </c>
      <c r="O40" s="28"/>
      <c r="P40" s="23"/>
      <c r="Q40" s="100"/>
      <c r="R40" s="29"/>
      <c r="S40" s="24"/>
      <c r="T40" s="30"/>
      <c r="U40" s="30"/>
      <c r="V40" s="30"/>
      <c r="W40" s="30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ht="19.5" customHeight="1" thickBot="1">
      <c r="A41" s="23"/>
      <c r="B41" s="155"/>
      <c r="C41" s="174" t="s">
        <v>61</v>
      </c>
      <c r="D41" s="175"/>
      <c r="E41" s="91">
        <v>200</v>
      </c>
      <c r="F41" s="92">
        <v>140</v>
      </c>
      <c r="G41" s="115"/>
      <c r="H41" s="116"/>
      <c r="I41" s="116"/>
      <c r="J41" s="155"/>
      <c r="K41" s="136" t="s">
        <v>74</v>
      </c>
      <c r="L41" s="137"/>
      <c r="M41" s="139"/>
      <c r="N41" s="117">
        <v>946.5</v>
      </c>
      <c r="O41" s="28"/>
      <c r="P41" s="23"/>
      <c r="Q41" s="100"/>
      <c r="R41" s="29"/>
      <c r="S41" s="24"/>
      <c r="T41" s="30"/>
      <c r="U41" s="30"/>
      <c r="V41" s="30"/>
      <c r="W41" s="30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ht="19.5" customHeight="1" thickBot="1">
      <c r="A42" s="23"/>
      <c r="B42" s="155"/>
      <c r="C42" s="174" t="s">
        <v>62</v>
      </c>
      <c r="D42" s="175"/>
      <c r="E42" s="91">
        <v>80</v>
      </c>
      <c r="F42" s="150"/>
      <c r="G42" s="151"/>
      <c r="H42" s="151"/>
      <c r="I42" s="152"/>
      <c r="J42" s="155"/>
      <c r="K42" s="136" t="s">
        <v>75</v>
      </c>
      <c r="L42" s="137"/>
      <c r="M42" s="139"/>
      <c r="N42" s="117">
        <v>835.3</v>
      </c>
      <c r="O42" s="28"/>
      <c r="P42" s="23"/>
      <c r="Q42" s="100"/>
      <c r="R42" s="29"/>
      <c r="S42" s="24"/>
      <c r="T42" s="30"/>
      <c r="U42" s="30"/>
      <c r="V42" s="30"/>
      <c r="W42" s="30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ht="19.5" customHeight="1" thickBot="1">
      <c r="A43" s="23"/>
      <c r="B43" s="155"/>
      <c r="C43" s="174" t="s">
        <v>63</v>
      </c>
      <c r="D43" s="175"/>
      <c r="E43" s="91">
        <v>70</v>
      </c>
      <c r="F43" s="150"/>
      <c r="G43" s="151"/>
      <c r="H43" s="151"/>
      <c r="I43" s="152"/>
      <c r="J43" s="155"/>
      <c r="K43" s="136" t="s">
        <v>76</v>
      </c>
      <c r="L43" s="137"/>
      <c r="M43" s="139"/>
      <c r="N43" s="117">
        <v>932.2</v>
      </c>
      <c r="O43" s="28"/>
      <c r="P43" s="23"/>
      <c r="Q43" s="100"/>
      <c r="R43" s="29"/>
      <c r="S43" s="24"/>
      <c r="T43" s="30"/>
      <c r="U43" s="30"/>
      <c r="V43" s="30"/>
      <c r="W43" s="30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1:39" ht="19.5" customHeight="1" thickBot="1">
      <c r="A44" s="23"/>
      <c r="B44" s="155"/>
      <c r="C44" s="174" t="s">
        <v>64</v>
      </c>
      <c r="D44" s="175"/>
      <c r="E44" s="91">
        <v>70</v>
      </c>
      <c r="F44" s="150"/>
      <c r="G44" s="151"/>
      <c r="H44" s="151"/>
      <c r="I44" s="152"/>
      <c r="J44" s="155"/>
      <c r="K44" s="136" t="s">
        <v>77</v>
      </c>
      <c r="L44" s="137"/>
      <c r="M44" s="139"/>
      <c r="N44" s="117">
        <v>556.9</v>
      </c>
      <c r="O44" s="28"/>
      <c r="P44" s="23"/>
      <c r="Q44" s="100"/>
      <c r="R44" s="29"/>
      <c r="S44" s="24"/>
      <c r="T44" s="30"/>
      <c r="U44" s="30"/>
      <c r="V44" s="30"/>
      <c r="W44" s="30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ht="19.5" customHeight="1" thickBot="1">
      <c r="A45" s="23"/>
      <c r="B45" s="156"/>
      <c r="C45" s="174" t="s">
        <v>69</v>
      </c>
      <c r="D45" s="175"/>
      <c r="E45" s="91">
        <v>180</v>
      </c>
      <c r="F45" s="150"/>
      <c r="G45" s="151"/>
      <c r="H45" s="151"/>
      <c r="I45" s="152"/>
      <c r="J45" s="156"/>
      <c r="K45" s="140" t="s">
        <v>78</v>
      </c>
      <c r="L45" s="141"/>
      <c r="M45" s="141"/>
      <c r="N45" s="117" t="s">
        <v>79</v>
      </c>
      <c r="O45" s="28"/>
      <c r="P45" s="23"/>
      <c r="Q45" s="100"/>
      <c r="R45" s="29"/>
      <c r="S45" s="24"/>
      <c r="T45" s="30"/>
      <c r="U45" s="30"/>
      <c r="V45" s="30"/>
      <c r="W45" s="30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ht="24" customHeight="1" thickBot="1">
      <c r="A46" s="23"/>
      <c r="B46" s="154" t="s">
        <v>71</v>
      </c>
      <c r="C46" s="157" t="s">
        <v>65</v>
      </c>
      <c r="D46" s="158"/>
      <c r="E46" s="91">
        <v>297</v>
      </c>
      <c r="F46" s="150"/>
      <c r="G46" s="151"/>
      <c r="H46" s="151"/>
      <c r="I46" s="152"/>
      <c r="J46" s="166" t="s">
        <v>80</v>
      </c>
      <c r="K46" s="142" t="s">
        <v>82</v>
      </c>
      <c r="L46" s="142"/>
      <c r="M46" s="142"/>
      <c r="N46" s="118"/>
      <c r="O46" s="28"/>
      <c r="P46" s="23"/>
      <c r="Q46" s="100"/>
      <c r="R46" s="29"/>
      <c r="S46" s="24"/>
      <c r="T46" s="30"/>
      <c r="U46" s="30"/>
      <c r="V46" s="30"/>
      <c r="W46" s="30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ht="21.75" customHeight="1" thickBot="1">
      <c r="A47" s="23"/>
      <c r="B47" s="155"/>
      <c r="C47" s="157" t="s">
        <v>66</v>
      </c>
      <c r="D47" s="158"/>
      <c r="E47" s="91">
        <v>605</v>
      </c>
      <c r="F47" s="150"/>
      <c r="G47" s="151"/>
      <c r="H47" s="151"/>
      <c r="I47" s="152"/>
      <c r="J47" s="167"/>
      <c r="K47" s="143" t="s">
        <v>83</v>
      </c>
      <c r="L47" s="143"/>
      <c r="M47" s="143"/>
      <c r="N47" s="112" t="s">
        <v>79</v>
      </c>
      <c r="O47" s="28"/>
      <c r="P47" s="23"/>
      <c r="Q47" s="100"/>
      <c r="R47" s="29"/>
      <c r="S47" s="24"/>
      <c r="T47" s="30"/>
      <c r="U47" s="30"/>
      <c r="V47" s="30"/>
      <c r="W47" s="30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ht="21.75" customHeight="1" thickBot="1">
      <c r="A48" s="23"/>
      <c r="B48" s="156"/>
      <c r="C48" s="157" t="s">
        <v>67</v>
      </c>
      <c r="D48" s="158"/>
      <c r="E48" s="91">
        <v>330</v>
      </c>
      <c r="F48" s="127"/>
      <c r="G48" s="128"/>
      <c r="H48" s="128"/>
      <c r="I48" s="153"/>
      <c r="J48" s="168"/>
      <c r="K48" s="169" t="s">
        <v>84</v>
      </c>
      <c r="L48" s="170"/>
      <c r="M48" s="171"/>
      <c r="N48" s="112" t="s">
        <v>79</v>
      </c>
      <c r="O48" s="28"/>
      <c r="P48" s="23"/>
      <c r="Q48" s="100"/>
      <c r="R48" s="29"/>
      <c r="S48" s="24"/>
      <c r="T48" s="30"/>
      <c r="U48" s="30"/>
      <c r="V48" s="30"/>
      <c r="W48" s="30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s="1" customFormat="1" ht="6.75" customHeight="1">
      <c r="A49" s="24"/>
      <c r="B49" s="33"/>
      <c r="C49" s="34"/>
      <c r="D49" s="35"/>
      <c r="E49" s="36"/>
      <c r="F49" s="36"/>
      <c r="G49" s="36"/>
      <c r="H49" s="26"/>
      <c r="I49" s="26"/>
      <c r="J49" s="26"/>
      <c r="K49" s="26"/>
      <c r="L49" s="26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</row>
    <row r="50" spans="1:39" ht="12.75">
      <c r="A50" s="23"/>
      <c r="B50" s="176" t="s">
        <v>25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23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ht="6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37"/>
      <c r="M51" s="23"/>
      <c r="N51" s="24"/>
      <c r="O51" s="24"/>
      <c r="P51" s="24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:39" ht="12.75">
      <c r="A52" s="23"/>
      <c r="B52" s="172" t="s">
        <v>45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24"/>
      <c r="P52" s="26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ht="9.75" customHeight="1" thickBot="1">
      <c r="A53" s="23"/>
      <c r="B53" s="23"/>
      <c r="C53" s="23"/>
      <c r="D53" s="23"/>
      <c r="E53" s="24"/>
      <c r="F53" s="24"/>
      <c r="G53" s="24"/>
      <c r="H53" s="24"/>
      <c r="I53" s="37"/>
      <c r="J53" s="37"/>
      <c r="K53" s="31"/>
      <c r="L53" s="26"/>
      <c r="M53" s="24"/>
      <c r="N53" s="26"/>
      <c r="O53" s="24"/>
      <c r="P53" s="26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ht="18" customHeight="1" thickBot="1">
      <c r="A54" s="24"/>
      <c r="B54" s="39"/>
      <c r="C54" s="39"/>
      <c r="D54" s="39"/>
      <c r="E54" s="51"/>
      <c r="F54" s="147" t="s">
        <v>86</v>
      </c>
      <c r="G54" s="148"/>
      <c r="H54" s="148"/>
      <c r="I54" s="149"/>
      <c r="K54" s="38"/>
      <c r="L54" s="38"/>
      <c r="M54" s="24"/>
      <c r="N54" s="24"/>
      <c r="O54" s="24"/>
      <c r="P54" s="24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1:3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39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ht="18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:39" ht="24">
      <c r="A62" s="23"/>
      <c r="B62" s="42"/>
      <c r="C62" s="42"/>
      <c r="D62" s="42"/>
      <c r="E62" s="42"/>
      <c r="F62" s="42"/>
      <c r="G62" s="42"/>
      <c r="H62" s="42"/>
      <c r="I62" s="67" t="s">
        <v>46</v>
      </c>
      <c r="J62" s="67"/>
      <c r="K62" s="67"/>
      <c r="L62" s="67"/>
      <c r="M62" s="67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</row>
    <row r="63" spans="1:39" ht="13.5">
      <c r="A63" s="23"/>
      <c r="B63" s="42"/>
      <c r="C63" s="42"/>
      <c r="D63" s="42"/>
      <c r="E63" s="42"/>
      <c r="F63" s="42"/>
      <c r="G63" s="42"/>
      <c r="H63" s="42"/>
      <c r="I63" s="225" t="s">
        <v>27</v>
      </c>
      <c r="J63" s="225"/>
      <c r="K63" s="225"/>
      <c r="L63" s="225"/>
      <c r="M63" s="225"/>
      <c r="N63" s="225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1:39" ht="13.5">
      <c r="A64" s="23"/>
      <c r="B64" s="42"/>
      <c r="C64" s="42"/>
      <c r="D64" s="42"/>
      <c r="E64" s="42"/>
      <c r="F64" s="42"/>
      <c r="G64" s="42"/>
      <c r="H64" s="42"/>
      <c r="I64" s="225" t="s">
        <v>28</v>
      </c>
      <c r="J64" s="225"/>
      <c r="K64" s="225"/>
      <c r="L64" s="225"/>
      <c r="M64" s="225"/>
      <c r="N64" s="225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1:39" ht="21">
      <c r="A65" s="23"/>
      <c r="B65" s="42"/>
      <c r="C65" s="42"/>
      <c r="D65" s="42"/>
      <c r="E65" s="42"/>
      <c r="F65" s="42"/>
      <c r="G65" s="42"/>
      <c r="H65" s="42"/>
      <c r="I65" s="162" t="s">
        <v>85</v>
      </c>
      <c r="J65" s="162"/>
      <c r="K65" s="162"/>
      <c r="L65" s="162"/>
      <c r="M65" s="162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</row>
    <row r="66" spans="1:39" ht="21">
      <c r="A66" s="23"/>
      <c r="B66" s="42"/>
      <c r="C66" s="42"/>
      <c r="D66" s="42"/>
      <c r="E66" s="42"/>
      <c r="F66" s="42"/>
      <c r="G66" s="42"/>
      <c r="H66" s="42"/>
      <c r="I66" s="230" t="s">
        <v>42</v>
      </c>
      <c r="J66" s="230"/>
      <c r="K66" s="230"/>
      <c r="L66" s="230"/>
      <c r="M66" s="230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</row>
    <row r="67" spans="1:39" ht="15">
      <c r="A67" s="23"/>
      <c r="B67" s="23"/>
      <c r="C67" s="23"/>
      <c r="D67" s="23"/>
      <c r="E67" s="23"/>
      <c r="F67" s="23"/>
      <c r="G67" s="23"/>
      <c r="H67" s="23"/>
      <c r="I67" s="62"/>
      <c r="J67" s="192" t="s">
        <v>33</v>
      </c>
      <c r="K67" s="192"/>
      <c r="L67" s="192"/>
      <c r="M67" s="192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1:39" ht="15">
      <c r="A68" s="23"/>
      <c r="B68" s="23"/>
      <c r="C68" s="23"/>
      <c r="D68" s="23"/>
      <c r="E68" s="23"/>
      <c r="F68" s="23"/>
      <c r="G68" s="23"/>
      <c r="H68" s="23"/>
      <c r="I68" s="97"/>
      <c r="J68" s="192" t="s">
        <v>41</v>
      </c>
      <c r="K68" s="192"/>
      <c r="L68" s="192"/>
      <c r="M68" s="192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  <row r="69" spans="1:39" ht="15">
      <c r="A69" s="23"/>
      <c r="B69" s="23"/>
      <c r="C69" s="23"/>
      <c r="D69" s="23"/>
      <c r="E69" s="23"/>
      <c r="F69" s="23"/>
      <c r="G69" s="23"/>
      <c r="H69" s="23"/>
      <c r="I69" s="192"/>
      <c r="J69" s="192"/>
      <c r="K69" s="192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</row>
    <row r="70" spans="1:39" ht="19.5" customHeight="1">
      <c r="A70" s="23"/>
      <c r="B70" s="23"/>
      <c r="C70" s="43"/>
      <c r="D70" s="43"/>
      <c r="E70" s="43" t="s">
        <v>34</v>
      </c>
      <c r="F70" s="43"/>
      <c r="G70" s="43"/>
      <c r="H70" s="43"/>
      <c r="I70" s="43"/>
      <c r="J70" s="43"/>
      <c r="K70" s="43"/>
      <c r="L70" s="23"/>
      <c r="M70" s="236" t="s">
        <v>59</v>
      </c>
      <c r="N70" s="236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</row>
    <row r="71" spans="1:39" ht="6" customHeight="1" thickBo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173"/>
      <c r="N71" s="17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</row>
    <row r="72" spans="1:39" ht="21" customHeight="1" thickBot="1">
      <c r="A72" s="23"/>
      <c r="B72" s="193" t="s">
        <v>7</v>
      </c>
      <c r="C72" s="237" t="s">
        <v>5</v>
      </c>
      <c r="D72" s="238"/>
      <c r="E72" s="163" t="s">
        <v>6</v>
      </c>
      <c r="F72" s="164"/>
      <c r="G72" s="164"/>
      <c r="H72" s="164"/>
      <c r="I72" s="164"/>
      <c r="J72" s="164"/>
      <c r="K72" s="164"/>
      <c r="L72" s="164"/>
      <c r="M72" s="164"/>
      <c r="N72" s="165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</row>
    <row r="73" spans="1:39" ht="24" customHeight="1">
      <c r="A73" s="23"/>
      <c r="B73" s="194"/>
      <c r="C73" s="239"/>
      <c r="D73" s="240"/>
      <c r="E73" s="199" t="s">
        <v>32</v>
      </c>
      <c r="F73" s="200"/>
      <c r="G73" s="200"/>
      <c r="H73" s="200"/>
      <c r="I73" s="201"/>
      <c r="J73" s="159" t="s">
        <v>31</v>
      </c>
      <c r="K73" s="160"/>
      <c r="L73" s="160"/>
      <c r="M73" s="160"/>
      <c r="N73" s="161"/>
      <c r="O73" s="24"/>
      <c r="P73" s="24"/>
      <c r="Q73" s="24"/>
      <c r="R73" s="24"/>
      <c r="S73" s="24"/>
      <c r="T73" s="24"/>
      <c r="U73" s="24"/>
      <c r="V73" s="24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ht="13.5">
      <c r="A74" s="23"/>
      <c r="B74" s="194"/>
      <c r="C74" s="239"/>
      <c r="D74" s="240"/>
      <c r="E74" s="196" t="s">
        <v>1</v>
      </c>
      <c r="F74" s="243" t="s">
        <v>0</v>
      </c>
      <c r="G74" s="243"/>
      <c r="H74" s="243"/>
      <c r="I74" s="244"/>
      <c r="J74" s="196" t="s">
        <v>1</v>
      </c>
      <c r="K74" s="144" t="s">
        <v>0</v>
      </c>
      <c r="L74" s="145"/>
      <c r="M74" s="145"/>
      <c r="N74" s="146"/>
      <c r="O74" s="24"/>
      <c r="P74" s="24"/>
      <c r="Q74" s="24"/>
      <c r="R74" s="24"/>
      <c r="S74" s="24"/>
      <c r="T74" s="24"/>
      <c r="U74" s="24"/>
      <c r="V74" s="24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</row>
    <row r="75" spans="1:39" ht="12.75" customHeight="1">
      <c r="A75" s="23"/>
      <c r="B75" s="194"/>
      <c r="C75" s="239"/>
      <c r="D75" s="240"/>
      <c r="E75" s="197"/>
      <c r="F75" s="186" t="s">
        <v>35</v>
      </c>
      <c r="G75" s="186" t="s">
        <v>36</v>
      </c>
      <c r="H75" s="186" t="s">
        <v>37</v>
      </c>
      <c r="I75" s="183" t="s">
        <v>38</v>
      </c>
      <c r="J75" s="197"/>
      <c r="K75" s="186" t="s">
        <v>35</v>
      </c>
      <c r="L75" s="186" t="s">
        <v>36</v>
      </c>
      <c r="M75" s="186" t="s">
        <v>37</v>
      </c>
      <c r="N75" s="183" t="s">
        <v>38</v>
      </c>
      <c r="O75" s="24"/>
      <c r="P75" s="24"/>
      <c r="Q75" s="24"/>
      <c r="R75" s="24"/>
      <c r="S75" s="24"/>
      <c r="T75" s="24"/>
      <c r="U75" s="24"/>
      <c r="V75" s="24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</row>
    <row r="76" spans="1:39" ht="12.75" customHeight="1">
      <c r="A76" s="23"/>
      <c r="B76" s="194"/>
      <c r="C76" s="239"/>
      <c r="D76" s="240"/>
      <c r="E76" s="197"/>
      <c r="F76" s="187"/>
      <c r="G76" s="187"/>
      <c r="H76" s="187"/>
      <c r="I76" s="184"/>
      <c r="J76" s="197"/>
      <c r="K76" s="187"/>
      <c r="L76" s="187"/>
      <c r="M76" s="187"/>
      <c r="N76" s="184"/>
      <c r="O76" s="24"/>
      <c r="P76" s="24"/>
      <c r="Q76" s="24"/>
      <c r="R76" s="24"/>
      <c r="S76" s="24"/>
      <c r="T76" s="25"/>
      <c r="U76" s="26"/>
      <c r="V76" s="26"/>
      <c r="W76" s="26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39" ht="12.75" customHeight="1">
      <c r="A77" s="23"/>
      <c r="B77" s="194"/>
      <c r="C77" s="239"/>
      <c r="D77" s="240"/>
      <c r="E77" s="197"/>
      <c r="F77" s="187"/>
      <c r="G77" s="187"/>
      <c r="H77" s="187"/>
      <c r="I77" s="184"/>
      <c r="J77" s="197"/>
      <c r="K77" s="187"/>
      <c r="L77" s="187"/>
      <c r="M77" s="187"/>
      <c r="N77" s="184"/>
      <c r="O77" s="24"/>
      <c r="P77" s="24"/>
      <c r="Q77" s="24"/>
      <c r="R77" s="24"/>
      <c r="S77" s="24"/>
      <c r="T77" s="25"/>
      <c r="U77" s="26"/>
      <c r="V77" s="26"/>
      <c r="W77" s="26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</row>
    <row r="78" spans="1:39" ht="13.5" customHeight="1" thickBot="1">
      <c r="A78" s="23"/>
      <c r="B78" s="195"/>
      <c r="C78" s="241"/>
      <c r="D78" s="242"/>
      <c r="E78" s="198"/>
      <c r="F78" s="188"/>
      <c r="G78" s="188"/>
      <c r="H78" s="188"/>
      <c r="I78" s="185"/>
      <c r="J78" s="198"/>
      <c r="K78" s="188"/>
      <c r="L78" s="188"/>
      <c r="M78" s="188"/>
      <c r="N78" s="185"/>
      <c r="O78" s="27"/>
      <c r="P78" s="27"/>
      <c r="Q78" s="27"/>
      <c r="R78" s="27"/>
      <c r="S78" s="24"/>
      <c r="T78" s="24"/>
      <c r="U78" s="24"/>
      <c r="V78" s="24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39" ht="25.5" customHeight="1" thickBot="1">
      <c r="A79" s="23"/>
      <c r="B79" s="121" t="s">
        <v>3</v>
      </c>
      <c r="C79" s="78" t="s">
        <v>17</v>
      </c>
      <c r="D79" s="59" t="s">
        <v>15</v>
      </c>
      <c r="E79" s="68">
        <f>(I79/70)*100</f>
        <v>996.2857142857144</v>
      </c>
      <c r="F79" s="15">
        <f aca="true" t="shared" si="6" ref="F79:F94">(I79/70)*85</f>
        <v>846.8428571428573</v>
      </c>
      <c r="G79" s="15">
        <f>(I79/70)*80</f>
        <v>797.0285714285716</v>
      </c>
      <c r="H79" s="15">
        <f>(I79/70)*75</f>
        <v>747.2142857142858</v>
      </c>
      <c r="I79" s="19">
        <v>697.4000000000001</v>
      </c>
      <c r="J79" s="20">
        <f>(N79/70)*100</f>
        <v>1084.2857142857144</v>
      </c>
      <c r="K79" s="75">
        <f aca="true" t="shared" si="7" ref="K79:K92">(N79/70)*85</f>
        <v>921.6428571428572</v>
      </c>
      <c r="L79" s="75">
        <f aca="true" t="shared" si="8" ref="L79:L92">(N79/70)*80</f>
        <v>867.4285714285714</v>
      </c>
      <c r="M79" s="75">
        <f aca="true" t="shared" si="9" ref="M79:M92">(N79/70)*75</f>
        <v>813.2142857142858</v>
      </c>
      <c r="N79" s="73">
        <v>759</v>
      </c>
      <c r="O79" s="40"/>
      <c r="P79" s="40"/>
      <c r="Q79" s="40"/>
      <c r="R79" s="40"/>
      <c r="S79" s="24"/>
      <c r="T79" s="30"/>
      <c r="U79" s="30"/>
      <c r="V79" s="30"/>
      <c r="W79" s="41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39" ht="25.5" customHeight="1" thickBot="1">
      <c r="A80" s="23"/>
      <c r="B80" s="122"/>
      <c r="C80" s="78" t="s">
        <v>48</v>
      </c>
      <c r="D80" s="59" t="s">
        <v>15</v>
      </c>
      <c r="E80" s="91">
        <f>(I80/70)*100</f>
        <v>996.2857142857144</v>
      </c>
      <c r="F80" s="15">
        <f>(I80/70)*85</f>
        <v>846.8428571428573</v>
      </c>
      <c r="G80" s="15">
        <f>(I80/70)*80</f>
        <v>797.0285714285716</v>
      </c>
      <c r="H80" s="15">
        <f>(I80/70)*75</f>
        <v>747.2142857142858</v>
      </c>
      <c r="I80" s="101">
        <v>697.4000000000001</v>
      </c>
      <c r="J80" s="20">
        <f>(N80/70)*100</f>
        <v>1028.5714285714287</v>
      </c>
      <c r="K80" s="75">
        <f>(N80/70)*85</f>
        <v>874.2857142857143</v>
      </c>
      <c r="L80" s="75">
        <f>(N80/70)*80</f>
        <v>822.8571428571429</v>
      </c>
      <c r="M80" s="75">
        <f>(N80/70)*75</f>
        <v>771.4285714285714</v>
      </c>
      <c r="N80" s="102">
        <v>720</v>
      </c>
      <c r="O80" s="40"/>
      <c r="P80" s="40"/>
      <c r="Q80" s="40"/>
      <c r="R80" s="40"/>
      <c r="S80" s="24"/>
      <c r="T80" s="30"/>
      <c r="U80" s="30"/>
      <c r="V80" s="30"/>
      <c r="W80" s="41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</row>
    <row r="81" spans="1:39" ht="25.5" customHeight="1" thickBot="1">
      <c r="A81" s="23"/>
      <c r="B81" s="122"/>
      <c r="C81" s="78" t="s">
        <v>70</v>
      </c>
      <c r="D81" s="59" t="s">
        <v>15</v>
      </c>
      <c r="E81" s="91">
        <f aca="true" t="shared" si="10" ref="E81:E94">(I81/70)*100</f>
        <v>1012.8571428571428</v>
      </c>
      <c r="F81" s="15">
        <f t="shared" si="6"/>
        <v>860.9285714285714</v>
      </c>
      <c r="G81" s="15">
        <f>(I81/70)*80</f>
        <v>810.2857142857142</v>
      </c>
      <c r="H81" s="15">
        <f>(I81/70)*75</f>
        <v>759.6428571428571</v>
      </c>
      <c r="I81" s="72">
        <v>709</v>
      </c>
      <c r="J81" s="20">
        <f>(N81/70)*100</f>
        <v>1048.5714285714287</v>
      </c>
      <c r="K81" s="75">
        <f t="shared" si="7"/>
        <v>891.2857142857143</v>
      </c>
      <c r="L81" s="75">
        <f t="shared" si="8"/>
        <v>838.8571428571429</v>
      </c>
      <c r="M81" s="75">
        <f t="shared" si="9"/>
        <v>786.4285714285714</v>
      </c>
      <c r="N81" s="76">
        <v>734</v>
      </c>
      <c r="O81" s="40"/>
      <c r="P81" s="40"/>
      <c r="Q81" s="40"/>
      <c r="R81" s="40"/>
      <c r="S81" s="24"/>
      <c r="T81" s="30"/>
      <c r="U81" s="30"/>
      <c r="V81" s="30"/>
      <c r="W81" s="41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</row>
    <row r="82" spans="1:39" ht="25.5" customHeight="1" thickBot="1">
      <c r="A82" s="23"/>
      <c r="B82" s="122"/>
      <c r="C82" s="78" t="s">
        <v>54</v>
      </c>
      <c r="D82" s="59" t="s">
        <v>15</v>
      </c>
      <c r="E82" s="91">
        <f t="shared" si="10"/>
        <v>1131.4285714285716</v>
      </c>
      <c r="F82" s="15">
        <f t="shared" si="6"/>
        <v>961.7142857142858</v>
      </c>
      <c r="G82" s="15">
        <f>(I82/70)*80</f>
        <v>905.1428571428572</v>
      </c>
      <c r="H82" s="15">
        <f>(I82/70)*75</f>
        <v>848.5714285714287</v>
      </c>
      <c r="I82" s="72">
        <v>792</v>
      </c>
      <c r="J82" s="20">
        <f>(N82/70)*100</f>
        <v>1220</v>
      </c>
      <c r="K82" s="75">
        <f t="shared" si="7"/>
        <v>1037</v>
      </c>
      <c r="L82" s="75">
        <f t="shared" si="8"/>
        <v>976</v>
      </c>
      <c r="M82" s="75">
        <f t="shared" si="9"/>
        <v>915</v>
      </c>
      <c r="N82" s="89">
        <v>854</v>
      </c>
      <c r="O82" s="40"/>
      <c r="P82" s="40"/>
      <c r="Q82" s="40"/>
      <c r="R82" s="40"/>
      <c r="S82" s="24"/>
      <c r="T82" s="30"/>
      <c r="U82" s="30"/>
      <c r="V82" s="30"/>
      <c r="W82" s="41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</row>
    <row r="83" spans="1:39" ht="25.5" customHeight="1" thickBot="1">
      <c r="A83" s="23"/>
      <c r="B83" s="122"/>
      <c r="C83" s="78" t="s">
        <v>49</v>
      </c>
      <c r="D83" s="59" t="s">
        <v>15</v>
      </c>
      <c r="E83" s="91">
        <f t="shared" si="10"/>
        <v>1019.9999999999999</v>
      </c>
      <c r="F83" s="15">
        <f t="shared" si="6"/>
        <v>866.9999999999999</v>
      </c>
      <c r="G83" s="15">
        <f>(I83/70)*80</f>
        <v>816</v>
      </c>
      <c r="H83" s="15">
        <f>(I83/70)*75</f>
        <v>765</v>
      </c>
      <c r="I83" s="19">
        <v>714</v>
      </c>
      <c r="J83" s="20">
        <f>(N83/70)*100</f>
        <v>1108.5714285714284</v>
      </c>
      <c r="K83" s="75">
        <f t="shared" si="7"/>
        <v>942.2857142857142</v>
      </c>
      <c r="L83" s="75">
        <f t="shared" si="8"/>
        <v>886.8571428571429</v>
      </c>
      <c r="M83" s="75">
        <f t="shared" si="9"/>
        <v>831.4285714285714</v>
      </c>
      <c r="N83" s="21">
        <v>776</v>
      </c>
      <c r="O83" s="40"/>
      <c r="P83" s="40"/>
      <c r="Q83" s="40"/>
      <c r="R83" s="40"/>
      <c r="S83" s="24"/>
      <c r="T83" s="30"/>
      <c r="U83" s="30"/>
      <c r="V83" s="30"/>
      <c r="W83" s="41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</row>
    <row r="84" spans="1:39" ht="25.5" customHeight="1" thickBot="1">
      <c r="A84" s="23"/>
      <c r="B84" s="122"/>
      <c r="C84" s="78" t="s">
        <v>44</v>
      </c>
      <c r="D84" s="59" t="s">
        <v>15</v>
      </c>
      <c r="E84" s="91">
        <f t="shared" si="10"/>
        <v>1019.9999999999999</v>
      </c>
      <c r="F84" s="15">
        <f t="shared" si="6"/>
        <v>866.9999999999999</v>
      </c>
      <c r="G84" s="15">
        <f>(I84/70)*80</f>
        <v>816</v>
      </c>
      <c r="H84" s="15">
        <f>(I84/70)*75</f>
        <v>765</v>
      </c>
      <c r="I84" s="19">
        <v>714</v>
      </c>
      <c r="J84" s="20">
        <f aca="true" t="shared" si="11" ref="J84:J92">(N84/70)*100</f>
        <v>1070</v>
      </c>
      <c r="K84" s="75">
        <f t="shared" si="7"/>
        <v>909.4999999999999</v>
      </c>
      <c r="L84" s="75">
        <f t="shared" si="8"/>
        <v>856</v>
      </c>
      <c r="M84" s="75">
        <f t="shared" si="9"/>
        <v>802.5</v>
      </c>
      <c r="N84" s="17">
        <v>749</v>
      </c>
      <c r="O84" s="40"/>
      <c r="P84" s="40"/>
      <c r="Q84" s="40"/>
      <c r="R84" s="40"/>
      <c r="S84" s="24"/>
      <c r="T84" s="30"/>
      <c r="U84" s="30"/>
      <c r="V84" s="30"/>
      <c r="W84" s="41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</row>
    <row r="85" spans="1:39" ht="25.5" customHeight="1" thickBot="1">
      <c r="A85" s="23"/>
      <c r="B85" s="122"/>
      <c r="C85" s="78" t="s">
        <v>18</v>
      </c>
      <c r="D85" s="59" t="s">
        <v>12</v>
      </c>
      <c r="E85" s="91">
        <f t="shared" si="10"/>
        <v>1034.2857142857144</v>
      </c>
      <c r="F85" s="15">
        <f t="shared" si="6"/>
        <v>879.1428571428572</v>
      </c>
      <c r="G85" s="15">
        <f>(I85/70)*80</f>
        <v>827.4285714285714</v>
      </c>
      <c r="H85" s="15">
        <f>(I85/70)*75</f>
        <v>775.7142857142858</v>
      </c>
      <c r="I85" s="19">
        <v>724</v>
      </c>
      <c r="J85" s="20">
        <f t="shared" si="11"/>
        <v>1128.5714285714287</v>
      </c>
      <c r="K85" s="75">
        <f t="shared" si="7"/>
        <v>959.2857142857143</v>
      </c>
      <c r="L85" s="75">
        <f t="shared" si="8"/>
        <v>902.8571428571429</v>
      </c>
      <c r="M85" s="75">
        <f t="shared" si="9"/>
        <v>846.4285714285714</v>
      </c>
      <c r="N85" s="17">
        <v>790</v>
      </c>
      <c r="O85" s="40"/>
      <c r="P85" s="40"/>
      <c r="Q85" s="40"/>
      <c r="R85" s="40"/>
      <c r="S85" s="24"/>
      <c r="T85" s="30"/>
      <c r="U85" s="30"/>
      <c r="V85" s="30"/>
      <c r="W85" s="41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</row>
    <row r="86" spans="1:39" ht="25.5" customHeight="1" thickBot="1">
      <c r="A86" s="23"/>
      <c r="B86" s="122"/>
      <c r="C86" s="87" t="s">
        <v>16</v>
      </c>
      <c r="D86" s="60" t="s">
        <v>11</v>
      </c>
      <c r="E86" s="91">
        <f t="shared" si="10"/>
        <v>994.2857142857143</v>
      </c>
      <c r="F86" s="15">
        <f t="shared" si="6"/>
        <v>845.1428571428571</v>
      </c>
      <c r="G86" s="15">
        <f>(I86/70)*80</f>
        <v>795.4285714285714</v>
      </c>
      <c r="H86" s="15">
        <f aca="true" t="shared" si="12" ref="H86:H94">(I86/70)*75</f>
        <v>745.7142857142858</v>
      </c>
      <c r="I86" s="69">
        <v>696</v>
      </c>
      <c r="J86" s="20">
        <f t="shared" si="11"/>
        <v>1082.857142857143</v>
      </c>
      <c r="K86" s="75">
        <f t="shared" si="7"/>
        <v>920.4285714285714</v>
      </c>
      <c r="L86" s="75">
        <f t="shared" si="8"/>
        <v>866.2857142857143</v>
      </c>
      <c r="M86" s="75">
        <f t="shared" si="9"/>
        <v>812.1428571428572</v>
      </c>
      <c r="N86" s="21">
        <v>758</v>
      </c>
      <c r="O86" s="40"/>
      <c r="P86" s="40"/>
      <c r="Q86" s="40"/>
      <c r="R86" s="40"/>
      <c r="S86" s="24"/>
      <c r="T86" s="30"/>
      <c r="U86" s="30"/>
      <c r="V86" s="30"/>
      <c r="W86" s="41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</row>
    <row r="87" spans="1:39" ht="25.5" customHeight="1" thickBot="1">
      <c r="A87" s="23"/>
      <c r="B87" s="123"/>
      <c r="C87" s="110" t="s">
        <v>58</v>
      </c>
      <c r="D87" s="84" t="s">
        <v>22</v>
      </c>
      <c r="E87" s="70">
        <f>(I87/70)*100</f>
        <v>495.7142857142857</v>
      </c>
      <c r="F87" s="15">
        <v>347</v>
      </c>
      <c r="G87" s="15">
        <v>347</v>
      </c>
      <c r="H87" s="15">
        <v>347</v>
      </c>
      <c r="I87" s="19">
        <v>347</v>
      </c>
      <c r="J87" s="136"/>
      <c r="K87" s="137"/>
      <c r="L87" s="137"/>
      <c r="M87" s="137"/>
      <c r="N87" s="138"/>
      <c r="O87" s="40"/>
      <c r="P87" s="40"/>
      <c r="Q87" s="40"/>
      <c r="R87" s="40"/>
      <c r="S87" s="24"/>
      <c r="T87" s="30"/>
      <c r="U87" s="30"/>
      <c r="V87" s="30"/>
      <c r="W87" s="41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</row>
    <row r="88" spans="1:39" ht="25.5" customHeight="1" thickBot="1">
      <c r="A88" s="23"/>
      <c r="B88" s="121" t="s">
        <v>4</v>
      </c>
      <c r="C88" s="87" t="s">
        <v>47</v>
      </c>
      <c r="D88" s="60" t="s">
        <v>22</v>
      </c>
      <c r="E88" s="91">
        <f t="shared" si="10"/>
        <v>1050</v>
      </c>
      <c r="F88" s="15">
        <f t="shared" si="6"/>
        <v>892.5</v>
      </c>
      <c r="G88" s="15">
        <f>(I88/70)*80</f>
        <v>840</v>
      </c>
      <c r="H88" s="15">
        <f t="shared" si="12"/>
        <v>787.5</v>
      </c>
      <c r="I88" s="69">
        <v>735</v>
      </c>
      <c r="J88" s="20">
        <f t="shared" si="11"/>
        <v>1082.857142857143</v>
      </c>
      <c r="K88" s="75">
        <f t="shared" si="7"/>
        <v>920.4285714285714</v>
      </c>
      <c r="L88" s="75">
        <f t="shared" si="8"/>
        <v>866.2857142857143</v>
      </c>
      <c r="M88" s="75">
        <f t="shared" si="9"/>
        <v>812.1428571428572</v>
      </c>
      <c r="N88" s="21">
        <v>758</v>
      </c>
      <c r="O88" s="40"/>
      <c r="P88" s="40"/>
      <c r="Q88" s="40"/>
      <c r="R88" s="40"/>
      <c r="S88" s="24"/>
      <c r="T88" s="30"/>
      <c r="U88" s="30"/>
      <c r="V88" s="30"/>
      <c r="W88" s="41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</row>
    <row r="89" spans="1:39" ht="25.5" customHeight="1" thickBot="1">
      <c r="A89" s="23"/>
      <c r="B89" s="122"/>
      <c r="C89" s="87" t="s">
        <v>55</v>
      </c>
      <c r="D89" s="60" t="s">
        <v>22</v>
      </c>
      <c r="E89" s="107">
        <f t="shared" si="10"/>
        <v>1050</v>
      </c>
      <c r="F89" s="104">
        <f t="shared" si="6"/>
        <v>892.5</v>
      </c>
      <c r="G89" s="104">
        <f>(I89/70)*80</f>
        <v>840</v>
      </c>
      <c r="H89" s="104">
        <f t="shared" si="12"/>
        <v>787.5</v>
      </c>
      <c r="I89" s="65">
        <v>735</v>
      </c>
      <c r="J89" s="20">
        <f t="shared" si="11"/>
        <v>1082.857142857143</v>
      </c>
      <c r="K89" s="75">
        <f t="shared" si="7"/>
        <v>920.4285714285714</v>
      </c>
      <c r="L89" s="75">
        <f t="shared" si="8"/>
        <v>866.2857142857143</v>
      </c>
      <c r="M89" s="75">
        <f t="shared" si="9"/>
        <v>812.1428571428572</v>
      </c>
      <c r="N89" s="21">
        <v>758</v>
      </c>
      <c r="O89" s="40"/>
      <c r="P89" s="40"/>
      <c r="Q89" s="40"/>
      <c r="R89" s="40"/>
      <c r="S89" s="24"/>
      <c r="T89" s="30"/>
      <c r="U89" s="30"/>
      <c r="V89" s="30"/>
      <c r="W89" s="41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</row>
    <row r="90" spans="1:39" ht="25.5" customHeight="1" thickBot="1">
      <c r="A90" s="23"/>
      <c r="B90" s="122"/>
      <c r="C90" s="87" t="s">
        <v>56</v>
      </c>
      <c r="D90" s="60" t="s">
        <v>22</v>
      </c>
      <c r="E90" s="70">
        <f t="shared" si="10"/>
        <v>528.5714285714286</v>
      </c>
      <c r="F90" s="15">
        <v>370</v>
      </c>
      <c r="G90" s="15">
        <v>370</v>
      </c>
      <c r="H90" s="15">
        <v>370</v>
      </c>
      <c r="I90" s="19">
        <v>370</v>
      </c>
      <c r="J90" s="106">
        <f t="shared" si="11"/>
        <v>561.4285714285713</v>
      </c>
      <c r="K90" s="75">
        <v>393</v>
      </c>
      <c r="L90" s="75">
        <v>393</v>
      </c>
      <c r="M90" s="75">
        <v>393</v>
      </c>
      <c r="N90" s="21">
        <v>393</v>
      </c>
      <c r="O90" s="40"/>
      <c r="P90" s="40"/>
      <c r="Q90" s="40"/>
      <c r="R90" s="40"/>
      <c r="S90" s="24"/>
      <c r="T90" s="30"/>
      <c r="U90" s="30"/>
      <c r="V90" s="30"/>
      <c r="W90" s="41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</row>
    <row r="91" spans="1:39" ht="25.5" customHeight="1" thickBot="1">
      <c r="A91" s="23"/>
      <c r="B91" s="122"/>
      <c r="C91" s="78" t="s">
        <v>19</v>
      </c>
      <c r="D91" s="59" t="s">
        <v>8</v>
      </c>
      <c r="E91" s="91">
        <f t="shared" si="10"/>
        <v>1018.5714285714286</v>
      </c>
      <c r="F91" s="105">
        <f t="shared" si="6"/>
        <v>865.7857142857142</v>
      </c>
      <c r="G91" s="105">
        <f>(I91/70)*80</f>
        <v>814.8571428571428</v>
      </c>
      <c r="H91" s="105">
        <f t="shared" si="12"/>
        <v>763.9285714285713</v>
      </c>
      <c r="I91" s="69">
        <v>713</v>
      </c>
      <c r="J91" s="20">
        <f t="shared" si="11"/>
        <v>1060</v>
      </c>
      <c r="K91" s="75">
        <f t="shared" si="7"/>
        <v>901</v>
      </c>
      <c r="L91" s="75">
        <f t="shared" si="8"/>
        <v>848</v>
      </c>
      <c r="M91" s="75">
        <f t="shared" si="9"/>
        <v>795</v>
      </c>
      <c r="N91" s="17">
        <v>742</v>
      </c>
      <c r="O91" s="40"/>
      <c r="P91" s="40"/>
      <c r="Q91" s="40"/>
      <c r="R91" s="40"/>
      <c r="S91" s="24"/>
      <c r="T91" s="30"/>
      <c r="U91" s="30"/>
      <c r="V91" s="30"/>
      <c r="W91" s="41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</row>
    <row r="92" spans="1:39" ht="25.5" customHeight="1" thickBot="1">
      <c r="A92" s="23"/>
      <c r="B92" s="122"/>
      <c r="C92" s="78" t="s">
        <v>20</v>
      </c>
      <c r="D92" s="59" t="s">
        <v>2</v>
      </c>
      <c r="E92" s="91">
        <f t="shared" si="10"/>
        <v>1074.2857142857142</v>
      </c>
      <c r="F92" s="15">
        <f t="shared" si="6"/>
        <v>913.1428571428571</v>
      </c>
      <c r="G92" s="15">
        <f>(I92/70)*80</f>
        <v>859.4285714285713</v>
      </c>
      <c r="H92" s="15">
        <f t="shared" si="12"/>
        <v>805.7142857142857</v>
      </c>
      <c r="I92" s="19">
        <v>752</v>
      </c>
      <c r="J92" s="20">
        <f t="shared" si="11"/>
        <v>1114.2857142857142</v>
      </c>
      <c r="K92" s="75">
        <f t="shared" si="7"/>
        <v>947.1428571428571</v>
      </c>
      <c r="L92" s="75">
        <f t="shared" si="8"/>
        <v>891.4285714285713</v>
      </c>
      <c r="M92" s="75">
        <f t="shared" si="9"/>
        <v>835.7142857142857</v>
      </c>
      <c r="N92" s="73">
        <v>780</v>
      </c>
      <c r="O92" s="40"/>
      <c r="P92" s="40"/>
      <c r="Q92" s="40"/>
      <c r="R92" s="40"/>
      <c r="S92" s="24"/>
      <c r="T92" s="30"/>
      <c r="U92" s="30"/>
      <c r="V92" s="30"/>
      <c r="W92" s="41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</row>
    <row r="93" spans="1:39" ht="25.5" customHeight="1" thickBot="1">
      <c r="A93" s="23"/>
      <c r="B93" s="122"/>
      <c r="C93" s="88" t="s">
        <v>21</v>
      </c>
      <c r="D93" s="66" t="s">
        <v>23</v>
      </c>
      <c r="E93" s="70">
        <f t="shared" si="10"/>
        <v>1101.4285714285713</v>
      </c>
      <c r="F93" s="15">
        <f t="shared" si="6"/>
        <v>936.2142857142857</v>
      </c>
      <c r="G93" s="108">
        <f>(I93/70)*80</f>
        <v>881.1428571428571</v>
      </c>
      <c r="H93" s="15">
        <f t="shared" si="12"/>
        <v>826.0714285714286</v>
      </c>
      <c r="I93" s="119">
        <v>771</v>
      </c>
      <c r="J93" s="130">
        <v>0</v>
      </c>
      <c r="K93" s="130"/>
      <c r="L93" s="130"/>
      <c r="M93" s="130"/>
      <c r="N93" s="131"/>
      <c r="O93" s="40"/>
      <c r="P93" s="40"/>
      <c r="Q93" s="40"/>
      <c r="R93" s="40"/>
      <c r="S93" s="24"/>
      <c r="T93" s="30"/>
      <c r="U93" s="30"/>
      <c r="V93" s="30"/>
      <c r="W93" s="41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</row>
    <row r="94" spans="1:39" ht="30.75" customHeight="1" thickBot="1">
      <c r="A94" s="23"/>
      <c r="B94" s="122"/>
      <c r="C94" s="88" t="s">
        <v>26</v>
      </c>
      <c r="D94" s="90" t="s">
        <v>10</v>
      </c>
      <c r="E94" s="91">
        <f t="shared" si="10"/>
        <v>1912.857142857143</v>
      </c>
      <c r="F94" s="15">
        <f t="shared" si="6"/>
        <v>1625.9285714285716</v>
      </c>
      <c r="G94" s="15">
        <f>(I94/70)*80</f>
        <v>1530.2857142857144</v>
      </c>
      <c r="H94" s="15">
        <f t="shared" si="12"/>
        <v>1434.6428571428573</v>
      </c>
      <c r="I94" s="19">
        <v>1339</v>
      </c>
      <c r="J94" s="132"/>
      <c r="K94" s="132"/>
      <c r="L94" s="132"/>
      <c r="M94" s="132"/>
      <c r="N94" s="133"/>
      <c r="O94" s="40"/>
      <c r="P94" s="40"/>
      <c r="Q94" s="40"/>
      <c r="R94" s="40"/>
      <c r="S94" s="24"/>
      <c r="T94" s="30"/>
      <c r="U94" s="30"/>
      <c r="V94" s="30"/>
      <c r="W94" s="41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</row>
    <row r="95" spans="1:39" ht="30.75" customHeight="1" thickBot="1">
      <c r="A95" s="23"/>
      <c r="B95" s="121"/>
      <c r="C95" s="234" t="s">
        <v>60</v>
      </c>
      <c r="D95" s="235"/>
      <c r="E95" s="70">
        <v>150</v>
      </c>
      <c r="F95" s="15">
        <v>105</v>
      </c>
      <c r="G95" s="124"/>
      <c r="H95" s="125"/>
      <c r="I95" s="126"/>
      <c r="J95" s="132"/>
      <c r="K95" s="132"/>
      <c r="L95" s="132"/>
      <c r="M95" s="132"/>
      <c r="N95" s="133"/>
      <c r="O95" s="40"/>
      <c r="P95" s="40"/>
      <c r="Q95" s="40"/>
      <c r="R95" s="40"/>
      <c r="S95" s="24"/>
      <c r="T95" s="30"/>
      <c r="U95" s="30"/>
      <c r="V95" s="30"/>
      <c r="W95" s="41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</row>
    <row r="96" spans="1:39" ht="30.75" customHeight="1" thickBot="1">
      <c r="A96" s="23"/>
      <c r="B96" s="123"/>
      <c r="C96" s="234" t="s">
        <v>61</v>
      </c>
      <c r="D96" s="235"/>
      <c r="E96" s="70">
        <v>200</v>
      </c>
      <c r="F96" s="15">
        <v>140</v>
      </c>
      <c r="G96" s="127"/>
      <c r="H96" s="128"/>
      <c r="I96" s="129"/>
      <c r="J96" s="134"/>
      <c r="K96" s="134"/>
      <c r="L96" s="134"/>
      <c r="M96" s="134"/>
      <c r="N96" s="135"/>
      <c r="O96" s="40"/>
      <c r="P96" s="40"/>
      <c r="Q96" s="40"/>
      <c r="R96" s="40"/>
      <c r="S96" s="24"/>
      <c r="T96" s="30"/>
      <c r="U96" s="30"/>
      <c r="V96" s="30"/>
      <c r="W96" s="41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</row>
    <row r="97" spans="1:39" ht="13.5" customHeight="1">
      <c r="A97" s="23"/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40"/>
      <c r="P97" s="40"/>
      <c r="Q97" s="40"/>
      <c r="R97" s="40"/>
      <c r="S97" s="24"/>
      <c r="T97" s="30"/>
      <c r="U97" s="30"/>
      <c r="V97" s="30"/>
      <c r="W97" s="41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</row>
    <row r="98" spans="1:39" ht="13.5" customHeight="1">
      <c r="A98" s="23"/>
      <c r="B98" s="176" t="s">
        <v>25</v>
      </c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20"/>
      <c r="N98" s="120"/>
      <c r="O98" s="40"/>
      <c r="P98" s="40"/>
      <c r="Q98" s="40"/>
      <c r="R98" s="40"/>
      <c r="S98" s="24"/>
      <c r="T98" s="30"/>
      <c r="U98" s="30"/>
      <c r="V98" s="30"/>
      <c r="W98" s="41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</row>
    <row r="99" spans="1:39" ht="12.75">
      <c r="A99" s="23"/>
      <c r="B99" s="23"/>
      <c r="C99" s="44"/>
      <c r="D99" s="26"/>
      <c r="E99" s="36"/>
      <c r="F99" s="36"/>
      <c r="G99" s="36"/>
      <c r="H99" s="26"/>
      <c r="I99" s="26"/>
      <c r="J99" s="26"/>
      <c r="K99" s="26"/>
      <c r="L99" s="23"/>
      <c r="M99" s="24"/>
      <c r="N99" s="24"/>
      <c r="O99" s="24"/>
      <c r="P99" s="40"/>
      <c r="Q99" s="24"/>
      <c r="R99" s="24"/>
      <c r="S99" s="24"/>
      <c r="T99" s="24"/>
      <c r="U99" s="24"/>
      <c r="V99" s="24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</row>
    <row r="100" spans="1:39" ht="15">
      <c r="A100" s="23"/>
      <c r="B100" s="45" t="s">
        <v>13</v>
      </c>
      <c r="C100" s="26"/>
      <c r="D100" s="36"/>
      <c r="E100" s="36"/>
      <c r="F100" s="46"/>
      <c r="G100" s="26"/>
      <c r="H100" s="26"/>
      <c r="I100" s="26"/>
      <c r="J100" s="26"/>
      <c r="K100" s="23"/>
      <c r="L100" s="23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</row>
    <row r="101" spans="1:39" ht="15">
      <c r="A101" s="23"/>
      <c r="B101" s="45" t="s">
        <v>14</v>
      </c>
      <c r="C101" s="26"/>
      <c r="D101" s="36"/>
      <c r="E101" s="36"/>
      <c r="F101" s="46"/>
      <c r="G101" s="26"/>
      <c r="H101" s="26"/>
      <c r="I101" s="26"/>
      <c r="J101" s="26"/>
      <c r="K101" s="23"/>
      <c r="L101" s="23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</row>
    <row r="102" spans="1:39" ht="13.5" thickBot="1">
      <c r="A102" s="23"/>
      <c r="B102" s="23"/>
      <c r="C102" s="44"/>
      <c r="D102" s="47"/>
      <c r="E102" s="36"/>
      <c r="F102" s="36"/>
      <c r="G102" s="46"/>
      <c r="H102" s="26"/>
      <c r="I102" s="26"/>
      <c r="J102" s="26"/>
      <c r="K102" s="26"/>
      <c r="L102" s="23"/>
      <c r="M102" s="23"/>
      <c r="N102" s="23" t="s">
        <v>72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</row>
    <row r="103" spans="1:39" ht="15.75" thickBot="1">
      <c r="A103" s="23"/>
      <c r="B103" s="23"/>
      <c r="C103" s="48"/>
      <c r="D103" s="23"/>
      <c r="E103" s="23"/>
      <c r="F103" s="147" t="s">
        <v>86</v>
      </c>
      <c r="G103" s="148"/>
      <c r="H103" s="148"/>
      <c r="I103" s="149"/>
      <c r="K103" s="51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</row>
    <row r="104" spans="1:39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</row>
    <row r="105" spans="1:39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</row>
    <row r="106" spans="1:39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</row>
    <row r="107" spans="1:39" ht="12.75" customHeight="1">
      <c r="A107" s="24"/>
      <c r="B107" s="49"/>
      <c r="C107" s="50"/>
      <c r="D107" s="50"/>
      <c r="E107" s="48"/>
      <c r="F107" s="48"/>
      <c r="G107" s="48"/>
      <c r="H107" s="51"/>
      <c r="I107" s="51"/>
      <c r="J107" s="51"/>
      <c r="K107" s="51"/>
      <c r="L107" s="51"/>
      <c r="M107" s="24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</row>
    <row r="108" spans="1:39" ht="12.75" customHeight="1">
      <c r="A108" s="24"/>
      <c r="B108" s="49"/>
      <c r="C108" s="50"/>
      <c r="D108" s="50"/>
      <c r="E108" s="48"/>
      <c r="F108" s="48"/>
      <c r="G108" s="48"/>
      <c r="H108" s="51"/>
      <c r="I108" s="51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</row>
    <row r="109" spans="1:39" ht="13.5">
      <c r="A109" s="24"/>
      <c r="B109" s="49"/>
      <c r="C109" s="50"/>
      <c r="D109" s="50"/>
      <c r="E109" s="26"/>
      <c r="F109" s="52"/>
      <c r="G109" s="52"/>
      <c r="H109" s="26"/>
      <c r="I109" s="48"/>
      <c r="J109" s="48"/>
      <c r="K109" s="48"/>
      <c r="L109" s="48"/>
      <c r="M109" s="24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</row>
    <row r="110" spans="1:39" ht="12.75">
      <c r="A110" s="24"/>
      <c r="B110" s="49"/>
      <c r="C110" s="50"/>
      <c r="D110" s="50"/>
      <c r="E110" s="26"/>
      <c r="F110" s="32"/>
      <c r="G110" s="32"/>
      <c r="H110" s="24"/>
      <c r="I110" s="25"/>
      <c r="J110" s="26"/>
      <c r="K110" s="26"/>
      <c r="L110" s="26"/>
      <c r="M110" s="24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</row>
    <row r="111" spans="1:39" ht="12.75">
      <c r="A111" s="24"/>
      <c r="B111" s="49"/>
      <c r="C111" s="50"/>
      <c r="D111" s="50"/>
      <c r="E111" s="26"/>
      <c r="F111" s="32"/>
      <c r="G111" s="26"/>
      <c r="H111" s="24"/>
      <c r="I111" s="26"/>
      <c r="J111" s="26"/>
      <c r="K111" s="26"/>
      <c r="L111" s="26"/>
      <c r="M111" s="24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</row>
    <row r="112" spans="1:39" ht="12.75">
      <c r="A112" s="24"/>
      <c r="B112" s="49"/>
      <c r="C112" s="50"/>
      <c r="D112" s="50"/>
      <c r="E112" s="26"/>
      <c r="F112" s="26"/>
      <c r="G112" s="26"/>
      <c r="H112" s="24"/>
      <c r="I112" s="24"/>
      <c r="J112" s="24"/>
      <c r="K112" s="24"/>
      <c r="L112" s="24"/>
      <c r="M112" s="24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</row>
    <row r="113" spans="1:39" ht="12.75">
      <c r="A113" s="24"/>
      <c r="B113" s="53"/>
      <c r="C113" s="50"/>
      <c r="D113" s="54"/>
      <c r="E113" s="36"/>
      <c r="F113" s="36"/>
      <c r="G113" s="46"/>
      <c r="H113" s="29"/>
      <c r="I113" s="29"/>
      <c r="J113" s="29"/>
      <c r="K113" s="29"/>
      <c r="L113" s="29"/>
      <c r="M113" s="24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</row>
    <row r="114" spans="1:39" ht="12.75">
      <c r="A114" s="24"/>
      <c r="B114" s="53"/>
      <c r="C114" s="50"/>
      <c r="D114" s="55"/>
      <c r="E114" s="36"/>
      <c r="F114" s="36"/>
      <c r="G114" s="46"/>
      <c r="H114" s="29"/>
      <c r="I114" s="29"/>
      <c r="J114" s="29"/>
      <c r="K114" s="29"/>
      <c r="L114" s="29"/>
      <c r="M114" s="24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</row>
    <row r="115" spans="1:39" ht="12.75">
      <c r="A115" s="24"/>
      <c r="B115" s="53"/>
      <c r="C115" s="50"/>
      <c r="D115" s="37"/>
      <c r="E115" s="36"/>
      <c r="F115" s="36"/>
      <c r="G115" s="56"/>
      <c r="H115" s="29"/>
      <c r="I115" s="29"/>
      <c r="J115" s="29"/>
      <c r="K115" s="29"/>
      <c r="L115" s="29"/>
      <c r="M115" s="24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</row>
    <row r="116" spans="1:39" ht="12.75">
      <c r="A116" s="24"/>
      <c r="B116" s="53"/>
      <c r="C116" s="50"/>
      <c r="D116" s="57"/>
      <c r="E116" s="36"/>
      <c r="F116" s="36"/>
      <c r="G116" s="56"/>
      <c r="H116" s="29"/>
      <c r="I116" s="29"/>
      <c r="J116" s="29"/>
      <c r="K116" s="29"/>
      <c r="L116" s="29"/>
      <c r="M116" s="24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</row>
    <row r="117" spans="1:39" ht="12.75">
      <c r="A117" s="24"/>
      <c r="B117" s="53"/>
      <c r="C117" s="50"/>
      <c r="D117" s="54"/>
      <c r="E117" s="36"/>
      <c r="F117" s="36"/>
      <c r="G117" s="46"/>
      <c r="H117" s="29"/>
      <c r="I117" s="29"/>
      <c r="J117" s="29"/>
      <c r="K117" s="29"/>
      <c r="L117" s="29"/>
      <c r="M117" s="24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</row>
    <row r="118" spans="1:39" ht="12.75">
      <c r="A118" s="24"/>
      <c r="B118" s="53"/>
      <c r="C118" s="50"/>
      <c r="D118" s="55"/>
      <c r="E118" s="36"/>
      <c r="F118" s="36"/>
      <c r="G118" s="46"/>
      <c r="H118" s="29"/>
      <c r="I118" s="29"/>
      <c r="J118" s="29"/>
      <c r="K118" s="29"/>
      <c r="L118" s="29"/>
      <c r="M118" s="24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</row>
    <row r="119" spans="1:39" ht="12.75">
      <c r="A119" s="24"/>
      <c r="B119" s="58"/>
      <c r="C119" s="50"/>
      <c r="D119" s="37"/>
      <c r="E119" s="36"/>
      <c r="F119" s="36"/>
      <c r="G119" s="46"/>
      <c r="H119" s="29"/>
      <c r="I119" s="29"/>
      <c r="J119" s="29"/>
      <c r="K119" s="29"/>
      <c r="L119" s="29"/>
      <c r="M119" s="24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</row>
    <row r="120" spans="1:39" ht="12.75">
      <c r="A120" s="24"/>
      <c r="B120" s="58"/>
      <c r="C120" s="50"/>
      <c r="D120" s="37"/>
      <c r="E120" s="36"/>
      <c r="F120" s="36"/>
      <c r="G120" s="46"/>
      <c r="H120" s="29"/>
      <c r="I120" s="29"/>
      <c r="J120" s="29"/>
      <c r="K120" s="29"/>
      <c r="L120" s="29"/>
      <c r="M120" s="24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</row>
    <row r="121" spans="1:39" ht="12.75">
      <c r="A121" s="24"/>
      <c r="B121" s="58"/>
      <c r="C121" s="50"/>
      <c r="D121" s="54"/>
      <c r="E121" s="36"/>
      <c r="F121" s="36"/>
      <c r="G121" s="56"/>
      <c r="H121" s="29"/>
      <c r="I121" s="29"/>
      <c r="J121" s="29"/>
      <c r="K121" s="29"/>
      <c r="L121" s="29"/>
      <c r="M121" s="24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</row>
    <row r="122" spans="1:39" ht="12.75">
      <c r="A122" s="24"/>
      <c r="B122" s="58"/>
      <c r="C122" s="50"/>
      <c r="D122" s="54"/>
      <c r="E122" s="36"/>
      <c r="F122" s="36"/>
      <c r="G122" s="56"/>
      <c r="H122" s="29"/>
      <c r="I122" s="29"/>
      <c r="J122" s="29"/>
      <c r="K122" s="29"/>
      <c r="L122" s="29"/>
      <c r="M122" s="24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</row>
    <row r="123" spans="1:39" ht="12.75">
      <c r="A123" s="24"/>
      <c r="B123" s="58"/>
      <c r="C123" s="50"/>
      <c r="D123" s="54"/>
      <c r="E123" s="36"/>
      <c r="F123" s="36"/>
      <c r="G123" s="56"/>
      <c r="H123" s="29"/>
      <c r="I123" s="29"/>
      <c r="J123" s="29"/>
      <c r="K123" s="29"/>
      <c r="L123" s="29"/>
      <c r="M123" s="24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</row>
    <row r="124" spans="1:39" ht="12.75">
      <c r="A124" s="3"/>
      <c r="B124" s="14"/>
      <c r="C124" s="11"/>
      <c r="D124" s="13"/>
      <c r="E124" s="4"/>
      <c r="F124" s="4"/>
      <c r="G124" s="6"/>
      <c r="H124" s="2"/>
      <c r="I124" s="2"/>
      <c r="J124" s="2"/>
      <c r="K124" s="2"/>
      <c r="L124" s="2"/>
      <c r="M124" s="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</row>
    <row r="125" spans="1:39" ht="12.75">
      <c r="A125" s="3"/>
      <c r="B125" s="14"/>
      <c r="C125" s="8"/>
      <c r="D125" s="9"/>
      <c r="E125" s="4"/>
      <c r="F125" s="4"/>
      <c r="G125" s="6"/>
      <c r="H125" s="2"/>
      <c r="I125" s="2"/>
      <c r="J125" s="2"/>
      <c r="K125" s="2"/>
      <c r="L125" s="2"/>
      <c r="M125" s="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</row>
    <row r="126" spans="1:39" ht="12.75">
      <c r="A126" s="3"/>
      <c r="B126" s="14"/>
      <c r="C126" s="11"/>
      <c r="D126" s="7"/>
      <c r="E126" s="4"/>
      <c r="F126" s="4"/>
      <c r="G126" s="4"/>
      <c r="H126" s="2"/>
      <c r="I126" s="2"/>
      <c r="J126" s="2"/>
      <c r="K126" s="2"/>
      <c r="L126" s="2"/>
      <c r="M126" s="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</row>
    <row r="127" spans="1:39" ht="12.75">
      <c r="A127" s="3"/>
      <c r="B127" s="14"/>
      <c r="C127" s="11"/>
      <c r="D127" s="7"/>
      <c r="E127" s="4"/>
      <c r="F127" s="4"/>
      <c r="G127" s="6"/>
      <c r="H127" s="2"/>
      <c r="I127" s="2"/>
      <c r="J127" s="2"/>
      <c r="K127" s="2"/>
      <c r="L127" s="2"/>
      <c r="M127" s="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</row>
    <row r="128" spans="1:39" ht="12.75">
      <c r="A128" s="3"/>
      <c r="B128" s="14"/>
      <c r="C128" s="11"/>
      <c r="D128" s="7"/>
      <c r="E128" s="4"/>
      <c r="F128" s="4"/>
      <c r="G128" s="4"/>
      <c r="H128" s="2"/>
      <c r="I128" s="2"/>
      <c r="J128" s="2"/>
      <c r="K128" s="2"/>
      <c r="L128" s="2"/>
      <c r="M128" s="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</row>
    <row r="129" spans="1:39" ht="12.75">
      <c r="A129" s="3"/>
      <c r="B129" s="14"/>
      <c r="C129" s="11"/>
      <c r="D129" s="7"/>
      <c r="E129" s="4"/>
      <c r="F129" s="4"/>
      <c r="G129" s="6"/>
      <c r="H129" s="2"/>
      <c r="I129" s="2"/>
      <c r="J129" s="2"/>
      <c r="K129" s="2"/>
      <c r="L129" s="2"/>
      <c r="M129" s="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</row>
    <row r="130" spans="1:39" ht="12.75">
      <c r="A130" s="3"/>
      <c r="B130" s="14"/>
      <c r="C130" s="11"/>
      <c r="D130" s="10"/>
      <c r="E130" s="4"/>
      <c r="F130" s="4"/>
      <c r="G130" s="4"/>
      <c r="H130" s="2"/>
      <c r="I130" s="2"/>
      <c r="J130" s="2"/>
      <c r="K130" s="2"/>
      <c r="L130" s="2"/>
      <c r="M130" s="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</row>
    <row r="131" spans="1:39" ht="12.75">
      <c r="A131" s="3"/>
      <c r="B131" s="14"/>
      <c r="C131" s="11"/>
      <c r="D131" s="5"/>
      <c r="E131" s="4"/>
      <c r="F131" s="4"/>
      <c r="G131" s="4"/>
      <c r="H131" s="2"/>
      <c r="I131" s="2"/>
      <c r="J131" s="2"/>
      <c r="K131" s="2"/>
      <c r="L131" s="2"/>
      <c r="M131" s="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</row>
    <row r="132" spans="1:39" ht="12.75">
      <c r="A132" s="3"/>
      <c r="B132" s="14"/>
      <c r="C132" s="11"/>
      <c r="D132" s="12"/>
      <c r="E132" s="4"/>
      <c r="F132" s="4"/>
      <c r="G132" s="4"/>
      <c r="H132" s="2"/>
      <c r="I132" s="2"/>
      <c r="J132" s="2"/>
      <c r="K132" s="2"/>
      <c r="L132" s="2"/>
      <c r="M132" s="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</row>
    <row r="133" spans="1:39" ht="12.75">
      <c r="A133" s="3"/>
      <c r="B133" s="14"/>
      <c r="C133" s="11"/>
      <c r="D133" s="12"/>
      <c r="E133" s="4"/>
      <c r="F133" s="4"/>
      <c r="G133" s="4"/>
      <c r="H133" s="2"/>
      <c r="I133" s="2"/>
      <c r="J133" s="2"/>
      <c r="K133" s="2"/>
      <c r="L133" s="2"/>
      <c r="M133" s="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</row>
    <row r="134" spans="1:39" ht="12.75">
      <c r="A134" s="3"/>
      <c r="B134" s="14"/>
      <c r="C134" s="11"/>
      <c r="D134" s="12"/>
      <c r="E134" s="4"/>
      <c r="F134" s="4"/>
      <c r="G134" s="4"/>
      <c r="H134" s="2"/>
      <c r="I134" s="2"/>
      <c r="J134" s="2"/>
      <c r="K134" s="2"/>
      <c r="L134" s="2"/>
      <c r="M134" s="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</row>
    <row r="135" spans="1:39" ht="12.75">
      <c r="A135" s="3"/>
      <c r="B135" s="14"/>
      <c r="C135" s="11"/>
      <c r="D135" s="13"/>
      <c r="E135" s="4"/>
      <c r="F135" s="4"/>
      <c r="G135" s="4"/>
      <c r="H135" s="2"/>
      <c r="I135" s="2"/>
      <c r="J135" s="2"/>
      <c r="K135" s="2"/>
      <c r="L135" s="2"/>
      <c r="M135" s="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</row>
    <row r="136" spans="28:39" ht="12.75"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</row>
    <row r="137" spans="28:39" ht="12.75"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</row>
    <row r="138" spans="28:39" ht="12.75"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</row>
    <row r="139" spans="28:39" ht="12.75"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</row>
    <row r="140" spans="28:39" ht="12.75"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</row>
    <row r="141" spans="28:39" ht="12.75"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</row>
    <row r="142" spans="28:39" ht="12.75"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</row>
    <row r="143" spans="28:39" ht="12.75"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</row>
    <row r="144" spans="28:39" ht="12.75"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</row>
    <row r="145" spans="28:39" ht="12.75"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</row>
    <row r="146" spans="28:39" ht="12.75"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</row>
    <row r="147" spans="28:39" ht="12.75"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</row>
    <row r="148" spans="28:39" ht="12.75"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</row>
    <row r="149" spans="28:39" ht="12.75"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</row>
    <row r="150" spans="28:39" ht="12.75"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</row>
    <row r="151" spans="28:39" ht="12.75"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</row>
    <row r="152" spans="28:39" ht="12.75"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</row>
    <row r="153" spans="28:39" ht="12.75"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</row>
    <row r="154" spans="28:39" ht="12.75"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</row>
    <row r="155" spans="28:39" ht="12.75"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</row>
    <row r="156" spans="28:39" ht="12.75"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</row>
    <row r="157" spans="28:39" ht="12.75"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</row>
    <row r="158" spans="28:39" ht="12.75"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</row>
    <row r="159" spans="28:39" ht="12.75"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</row>
    <row r="160" spans="28:39" ht="12.75"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</row>
    <row r="161" spans="28:39" ht="12.75"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</row>
    <row r="162" spans="28:39" ht="12.75"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</row>
    <row r="163" spans="28:39" ht="12.75"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</row>
    <row r="164" spans="28:39" ht="12.75"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</row>
    <row r="165" spans="28:39" ht="12.75"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</row>
    <row r="166" spans="28:39" ht="12.75"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</row>
    <row r="167" spans="28:39" ht="12.75"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</row>
    <row r="168" spans="28:39" ht="12.75"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</row>
    <row r="169" spans="28:39" ht="12.75"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</row>
    <row r="170" spans="28:39" ht="12.75"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</row>
    <row r="171" spans="28:39" ht="12.75"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</row>
    <row r="172" spans="28:39" ht="12.75"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</row>
    <row r="173" spans="28:39" ht="12.75"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</row>
    <row r="174" spans="28:39" ht="12.75"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</row>
    <row r="175" spans="28:39" ht="12.75"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</row>
    <row r="176" spans="28:39" ht="12.75"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</row>
    <row r="177" spans="28:39" ht="12.75"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</row>
    <row r="178" spans="28:39" ht="12.75"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</row>
    <row r="179" spans="28:39" ht="12.75"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</row>
    <row r="180" spans="28:39" ht="12.75"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</row>
    <row r="181" spans="28:39" ht="12.75"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</row>
    <row r="182" spans="28:39" ht="12.75"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</row>
    <row r="183" spans="28:39" ht="12.75"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</row>
    <row r="184" spans="28:39" ht="12.75"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</row>
    <row r="185" spans="28:39" ht="12.75"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</row>
    <row r="186" spans="28:39" ht="12.75"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</row>
    <row r="187" spans="28:39" ht="12.75"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</row>
    <row r="188" spans="28:39" ht="12.75"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</row>
    <row r="189" spans="28:39" ht="12.75"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</row>
    <row r="190" spans="28:39" ht="12.75"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</row>
    <row r="191" spans="28:39" ht="12.75"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</row>
    <row r="192" spans="28:39" ht="12.75"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</row>
    <row r="193" spans="28:39" ht="12.75"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</row>
    <row r="194" spans="28:39" ht="12.75"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</row>
    <row r="195" spans="28:39" ht="12.75"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</row>
    <row r="196" spans="28:39" ht="12.75"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</row>
    <row r="197" spans="28:39" ht="12.75"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</row>
    <row r="198" spans="28:39" ht="12.75"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</row>
    <row r="199" spans="28:39" ht="12.75"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</row>
    <row r="200" spans="28:39" ht="12.75"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</row>
    <row r="201" spans="28:39" ht="12.75"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</row>
    <row r="202" spans="28:39" ht="12.75"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</row>
    <row r="203" spans="28:39" ht="12.75"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</row>
    <row r="204" spans="28:39" ht="12.75"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</row>
    <row r="205" spans="28:39" ht="12.75"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</row>
    <row r="206" spans="28:39" ht="12.75"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</row>
    <row r="207" spans="28:39" ht="12.75"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</row>
    <row r="208" spans="28:39" ht="12.75"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</row>
    <row r="209" spans="28:39" ht="12.75"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</row>
    <row r="210" spans="28:39" ht="12.75"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</row>
    <row r="211" spans="28:39" ht="12.75"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</row>
    <row r="212" spans="28:39" ht="12.75"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</row>
    <row r="213" spans="28:39" ht="12.75"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</row>
    <row r="214" spans="28:39" ht="12.75"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</row>
    <row r="215" spans="28:39" ht="12.75"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</row>
    <row r="216" spans="28:39" ht="12.75"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</row>
    <row r="217" spans="28:39" ht="12.75"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</row>
    <row r="218" spans="28:39" ht="12.75"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</row>
    <row r="219" spans="28:39" ht="12.75"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</row>
    <row r="220" spans="28:39" ht="12.75"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</row>
    <row r="221" spans="28:39" ht="12.75"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</row>
    <row r="222" spans="28:39" ht="12.75"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</row>
    <row r="223" spans="28:39" ht="12.75"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</row>
    <row r="224" spans="28:39" ht="12.75"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</row>
    <row r="225" spans="28:39" ht="12.75"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</row>
    <row r="226" spans="28:39" ht="12.75"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</row>
    <row r="227" spans="28:39" ht="12.75"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</row>
    <row r="228" spans="28:39" ht="12.75"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</row>
    <row r="229" spans="28:39" ht="12.75"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</row>
    <row r="230" spans="28:39" ht="12.75"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</row>
    <row r="231" spans="28:39" ht="12.75"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</row>
    <row r="232" spans="28:39" ht="12.75"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</row>
    <row r="233" spans="28:39" ht="12.75"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</row>
    <row r="234" spans="28:39" ht="12.75"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</row>
    <row r="235" spans="28:39" ht="12.75"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</row>
    <row r="236" spans="28:39" ht="12.75"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</row>
    <row r="237" spans="28:39" ht="12.75"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</row>
    <row r="238" spans="28:39" ht="12.75"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</row>
    <row r="239" spans="28:39" ht="12.75"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</row>
    <row r="240" spans="28:39" ht="12.75"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</row>
    <row r="241" spans="28:39" ht="12.75"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</row>
    <row r="242" spans="28:39" ht="12.75"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</row>
    <row r="243" spans="28:39" ht="12.75"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</row>
    <row r="244" spans="28:39" ht="12.75"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</row>
    <row r="245" spans="28:39" ht="12.75"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</row>
    <row r="246" spans="28:39" ht="12.75"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</row>
    <row r="247" spans="28:39" ht="12.75"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</row>
    <row r="248" spans="28:39" ht="12.75"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</row>
    <row r="249" spans="28:39" ht="12.75"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</row>
    <row r="250" spans="28:39" ht="12.75"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</row>
    <row r="251" spans="28:39" ht="12.75"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2" spans="28:39" ht="12.75"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</row>
    <row r="253" spans="28:39" ht="12.75"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</row>
    <row r="254" spans="28:39" ht="12.75"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</row>
    <row r="255" spans="28:39" ht="12.75"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</row>
    <row r="256" spans="28:39" ht="12.75"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</row>
    <row r="257" spans="28:39" ht="12.75"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</row>
    <row r="258" spans="28:39" ht="12.75"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</row>
    <row r="259" spans="28:39" ht="12.75"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</row>
    <row r="260" spans="28:39" ht="12.75"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</row>
    <row r="261" spans="28:39" ht="12.75"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</row>
    <row r="262" spans="28:39" ht="12.75"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</row>
    <row r="263" spans="28:39" ht="12.75"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</row>
    <row r="264" spans="28:39" ht="12.75"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</row>
    <row r="265" spans="28:39" ht="12.75"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</row>
    <row r="266" spans="28:39" ht="12.75"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</row>
    <row r="267" spans="28:39" ht="12.75"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</row>
    <row r="268" spans="28:39" ht="12.75"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</row>
    <row r="269" spans="28:39" ht="12.75"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</row>
    <row r="270" spans="28:39" ht="12.75"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</row>
    <row r="271" spans="28:39" ht="12.75"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</row>
    <row r="272" spans="28:39" ht="12.75"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</row>
    <row r="273" spans="28:39" ht="12.75"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</row>
    <row r="274" spans="28:39" ht="12.75"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</row>
    <row r="275" spans="28:39" ht="12.75"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</row>
    <row r="276" spans="28:39" ht="12.75"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</row>
    <row r="277" spans="28:39" ht="12.75"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</row>
    <row r="278" spans="28:39" ht="12.75"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</row>
    <row r="279" spans="28:39" ht="12.75"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</row>
    <row r="280" spans="28:39" ht="12.75"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</row>
    <row r="281" spans="28:39" ht="12.75"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</row>
    <row r="282" spans="28:39" ht="12.75"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</row>
    <row r="283" spans="28:39" ht="12.75"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</row>
    <row r="284" spans="28:39" ht="12.75"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</row>
    <row r="285" spans="28:39" ht="12.75"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</row>
    <row r="286" spans="28:39" ht="12.75"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</row>
    <row r="287" spans="28:39" ht="12.75"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</row>
    <row r="288" spans="28:39" ht="12.75"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</row>
    <row r="289" spans="28:39" ht="12.75"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</row>
    <row r="290" spans="28:39" ht="12.75"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</row>
    <row r="291" spans="28:39" ht="12.75"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</row>
    <row r="292" spans="28:39" ht="12.75"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</row>
    <row r="293" spans="28:39" ht="12.75"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</row>
    <row r="294" spans="28:39" ht="12.75"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</row>
    <row r="295" spans="28:39" ht="12.75"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</row>
    <row r="296" spans="28:39" ht="12.75"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</row>
    <row r="297" spans="28:39" ht="12.75"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</row>
    <row r="298" spans="28:39" ht="12.75"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</row>
    <row r="299" spans="28:39" ht="12.75"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</row>
    <row r="300" spans="28:39" ht="12.75"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</row>
    <row r="301" spans="28:39" ht="12.75"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</row>
    <row r="302" spans="28:39" ht="12.75"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</row>
    <row r="303" spans="28:39" ht="12.75"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</row>
    <row r="304" spans="28:39" ht="12.75"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</row>
    <row r="305" spans="28:39" ht="12.75"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</row>
    <row r="306" spans="28:39" ht="12.75"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</row>
    <row r="307" spans="28:39" ht="12.75"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</row>
    <row r="308" spans="28:39" ht="12.75"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</row>
    <row r="309" spans="28:39" ht="12.75"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</row>
    <row r="310" spans="28:39" ht="12.75"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</row>
    <row r="311" spans="28:39" ht="12.75"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</row>
    <row r="312" spans="28:39" ht="12.75"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</row>
    <row r="313" spans="28:39" ht="12.75"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</row>
    <row r="314" spans="28:39" ht="12.75"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</row>
    <row r="315" spans="28:39" ht="12.75"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</row>
    <row r="316" spans="28:39" ht="12.75"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</row>
    <row r="317" spans="28:39" ht="12.75"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</row>
    <row r="318" spans="28:39" ht="12.75"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</row>
    <row r="319" spans="28:39" ht="12.75"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</row>
    <row r="320" spans="28:39" ht="12.75"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</row>
    <row r="321" spans="28:39" ht="12.75"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</row>
    <row r="322" spans="28:39" ht="12.75"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</row>
    <row r="323" spans="28:39" ht="12.75"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</row>
    <row r="324" spans="28:39" ht="12.75"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</row>
    <row r="325" spans="28:39" ht="12.75"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</row>
    <row r="326" spans="28:39" ht="12.75"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</row>
    <row r="327" spans="28:39" ht="12.75"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</row>
    <row r="328" spans="28:39" ht="12.75"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</row>
    <row r="329" spans="28:39" ht="12.75"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</row>
    <row r="330" spans="28:39" ht="12.75"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</row>
    <row r="331" spans="28:39" ht="12.75"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</row>
    <row r="332" spans="28:39" ht="12.75"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</row>
    <row r="333" spans="28:39" ht="12.75"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</row>
    <row r="334" spans="28:39" ht="12.75"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</row>
  </sheetData>
  <sheetProtection/>
  <mergeCells count="94">
    <mergeCell ref="C95:D95"/>
    <mergeCell ref="C96:D96"/>
    <mergeCell ref="B95:B96"/>
    <mergeCell ref="I63:N63"/>
    <mergeCell ref="I64:N64"/>
    <mergeCell ref="I66:M66"/>
    <mergeCell ref="J67:M67"/>
    <mergeCell ref="J68:M68"/>
    <mergeCell ref="M70:N70"/>
    <mergeCell ref="F75:F78"/>
    <mergeCell ref="C72:D78"/>
    <mergeCell ref="B88:B94"/>
    <mergeCell ref="H75:H78"/>
    <mergeCell ref="N75:N78"/>
    <mergeCell ref="G75:G78"/>
    <mergeCell ref="F74:I74"/>
    <mergeCell ref="J33:N35"/>
    <mergeCell ref="J37:N37"/>
    <mergeCell ref="B28:B39"/>
    <mergeCell ref="I3:N3"/>
    <mergeCell ref="I4:N4"/>
    <mergeCell ref="J7:M7"/>
    <mergeCell ref="J8:M8"/>
    <mergeCell ref="M14:M17"/>
    <mergeCell ref="I5:M5"/>
    <mergeCell ref="B10:N10"/>
    <mergeCell ref="B11:B17"/>
    <mergeCell ref="I6:M6"/>
    <mergeCell ref="K13:N13"/>
    <mergeCell ref="J12:N12"/>
    <mergeCell ref="E13:E17"/>
    <mergeCell ref="C11:D17"/>
    <mergeCell ref="E11:N11"/>
    <mergeCell ref="F14:F17"/>
    <mergeCell ref="N14:N17"/>
    <mergeCell ref="J13:J17"/>
    <mergeCell ref="K14:K17"/>
    <mergeCell ref="L14:L17"/>
    <mergeCell ref="G14:G17"/>
    <mergeCell ref="H14:H17"/>
    <mergeCell ref="I14:I17"/>
    <mergeCell ref="E73:I73"/>
    <mergeCell ref="B18:B27"/>
    <mergeCell ref="B46:B48"/>
    <mergeCell ref="C44:D44"/>
    <mergeCell ref="C34:C35"/>
    <mergeCell ref="C43:D43"/>
    <mergeCell ref="C45:D45"/>
    <mergeCell ref="B98:L98"/>
    <mergeCell ref="B97:N97"/>
    <mergeCell ref="O11:O17"/>
    <mergeCell ref="F13:I13"/>
    <mergeCell ref="B50:L50"/>
    <mergeCell ref="I75:I78"/>
    <mergeCell ref="K75:K78"/>
    <mergeCell ref="L75:L78"/>
    <mergeCell ref="M75:M78"/>
    <mergeCell ref="E12:I12"/>
    <mergeCell ref="I69:K69"/>
    <mergeCell ref="B72:B78"/>
    <mergeCell ref="E74:E78"/>
    <mergeCell ref="J74:J78"/>
    <mergeCell ref="J27:N27"/>
    <mergeCell ref="F54:I54"/>
    <mergeCell ref="F103:I103"/>
    <mergeCell ref="F42:I48"/>
    <mergeCell ref="B40:B45"/>
    <mergeCell ref="C46:D46"/>
    <mergeCell ref="C47:D47"/>
    <mergeCell ref="J73:N73"/>
    <mergeCell ref="I65:M65"/>
    <mergeCell ref="E72:N72"/>
    <mergeCell ref="J40:J45"/>
    <mergeCell ref="J46:J48"/>
    <mergeCell ref="K48:M48"/>
    <mergeCell ref="C48:D48"/>
    <mergeCell ref="B52:N52"/>
    <mergeCell ref="M71:N71"/>
    <mergeCell ref="B79:B87"/>
    <mergeCell ref="G95:I96"/>
    <mergeCell ref="J93:N96"/>
    <mergeCell ref="J87:N87"/>
    <mergeCell ref="K40:M40"/>
    <mergeCell ref="K41:M41"/>
    <mergeCell ref="K42:M42"/>
    <mergeCell ref="K43:M43"/>
    <mergeCell ref="K44:M44"/>
    <mergeCell ref="K45:M45"/>
    <mergeCell ref="K46:M46"/>
    <mergeCell ref="K47:M47"/>
    <mergeCell ref="K74:N74"/>
    <mergeCell ref="C40:D40"/>
    <mergeCell ref="C41:D41"/>
    <mergeCell ref="C42:D42"/>
  </mergeCells>
  <hyperlinks>
    <hyperlink ref="J7" r:id="rId1" display="www.lockcerber.ru "/>
    <hyperlink ref="J8" r:id="rId2" display="3097596@mail.ru"/>
    <hyperlink ref="J67" r:id="rId3" display="www.lockcerber.ru "/>
    <hyperlink ref="J68" r:id="rId4" display="3097596@mail.ru"/>
  </hyperlinks>
  <printOptions horizontalCentered="1"/>
  <pageMargins left="0" right="0" top="0" bottom="0" header="0.31496062992125984" footer="0.31496062992125984"/>
  <pageSetup fitToHeight="2" fitToWidth="1" horizontalDpi="300" verticalDpi="300" orientation="portrait" paperSize="9" scale="72" r:id="rId8"/>
  <rowBreaks count="4" manualBreakCount="4">
    <brk id="6" max="255" man="1"/>
    <brk id="54" max="255" man="1"/>
    <brk id="55" max="255" man="1"/>
    <brk id="90" min="1" max="13" man="1"/>
  </rowBreaks>
  <colBreaks count="3" manualBreakCount="3">
    <brk id="1" min="1" max="132" man="1"/>
    <brk id="11" max="125" man="1"/>
    <brk id="15" max="65535" man="1"/>
  </colBreaks>
  <legacyDrawing r:id="rId7"/>
  <oleObjects>
    <oleObject progId="Word.Picture.8" shapeId="1157702" r:id="rId5"/>
    <oleObject progId="Word.Picture.8" shapeId="1157701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DIMA</cp:lastModifiedBy>
  <cp:lastPrinted>2018-03-05T10:06:03Z</cp:lastPrinted>
  <dcterms:created xsi:type="dcterms:W3CDTF">2008-10-03T10:48:32Z</dcterms:created>
  <dcterms:modified xsi:type="dcterms:W3CDTF">2018-03-05T12:01:36Z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